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3 NPS &amp; Tot" sheetId="1" r:id="rId1"/>
  </sheets>
  <definedNames>
    <definedName name="_xlnm.Print_Area" localSheetId="0">'20.3 NPS &amp; Tot'!$A$1:$H$66</definedName>
    <definedName name="_xlnm.Print_Titles" localSheetId="0">'20.3 NPS &amp; Tot'!$A:$B,'20.3 NPS &amp; Tot'!$1:$4</definedName>
  </definedNames>
  <calcPr calcId="144525"/>
</workbook>
</file>

<file path=xl/calcChain.xml><?xml version="1.0" encoding="utf-8"?>
<calcChain xmlns="http://schemas.openxmlformats.org/spreadsheetml/2006/main">
  <c r="F66" i="1" l="1"/>
  <c r="F70" i="1" s="1"/>
  <c r="C66" i="1"/>
  <c r="C70" i="1" s="1"/>
  <c r="F65" i="1"/>
  <c r="C65" i="1"/>
  <c r="F64" i="1"/>
  <c r="C64" i="1"/>
  <c r="F63" i="1"/>
  <c r="C63" i="1"/>
  <c r="F62" i="1"/>
  <c r="C62" i="1"/>
  <c r="G66" i="1"/>
  <c r="G70" i="1" s="1"/>
  <c r="G59" i="1"/>
  <c r="E57" i="1"/>
  <c r="H55" i="1"/>
  <c r="E55" i="1"/>
  <c r="H54" i="1"/>
  <c r="E54" i="1"/>
  <c r="H53" i="1"/>
  <c r="E53" i="1"/>
  <c r="H52" i="1"/>
  <c r="G56" i="1"/>
  <c r="E52" i="1"/>
  <c r="G51" i="1"/>
  <c r="E50" i="1"/>
  <c r="H47" i="1"/>
  <c r="E47" i="1"/>
  <c r="H46" i="1"/>
  <c r="E46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H35" i="1"/>
  <c r="E35" i="1"/>
  <c r="H34" i="1"/>
  <c r="E34" i="1"/>
  <c r="H33" i="1"/>
  <c r="E33" i="1"/>
  <c r="H32" i="1"/>
  <c r="E32" i="1"/>
  <c r="H31" i="1"/>
  <c r="H30" i="1"/>
  <c r="E30" i="1"/>
  <c r="H29" i="1"/>
  <c r="E29" i="1"/>
  <c r="H28" i="1"/>
  <c r="E28" i="1"/>
  <c r="H27" i="1"/>
  <c r="E27" i="1"/>
  <c r="H26" i="1"/>
  <c r="E26" i="1"/>
  <c r="H25" i="1"/>
  <c r="H24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D23" i="1"/>
  <c r="E23" i="1" s="1"/>
  <c r="H57" i="1" l="1"/>
  <c r="E5" i="1"/>
  <c r="D48" i="1"/>
  <c r="E48" i="1" s="1"/>
  <c r="H50" i="1"/>
  <c r="E24" i="1"/>
  <c r="H60" i="1"/>
  <c r="H66" i="1" s="1"/>
  <c r="H70" i="1" s="1"/>
  <c r="G64" i="1"/>
  <c r="H56" i="1"/>
  <c r="H64" i="1" s="1"/>
  <c r="H59" i="1"/>
  <c r="H65" i="1" s="1"/>
  <c r="G65" i="1"/>
  <c r="H51" i="1"/>
  <c r="H63" i="1" s="1"/>
  <c r="G63" i="1"/>
  <c r="D49" i="1"/>
  <c r="G48" i="1"/>
  <c r="G23" i="1"/>
  <c r="H23" i="1" s="1"/>
  <c r="D51" i="1"/>
  <c r="D56" i="1"/>
  <c r="D59" i="1"/>
  <c r="E51" i="1" l="1"/>
  <c r="E63" i="1" s="1"/>
  <c r="D63" i="1"/>
  <c r="D62" i="1"/>
  <c r="E49" i="1"/>
  <c r="E62" i="1" s="1"/>
  <c r="D60" i="1"/>
  <c r="D64" i="1"/>
  <c r="E56" i="1"/>
  <c r="E64" i="1" s="1"/>
  <c r="E59" i="1"/>
  <c r="E65" i="1" s="1"/>
  <c r="D65" i="1"/>
  <c r="H48" i="1"/>
  <c r="G49" i="1"/>
  <c r="G62" i="1" l="1"/>
  <c r="H49" i="1"/>
  <c r="H62" i="1" s="1"/>
  <c r="D66" i="1"/>
  <c r="D70" i="1" s="1"/>
  <c r="E60" i="1"/>
  <c r="E66" i="1" s="1"/>
  <c r="E70" i="1" s="1"/>
</calcChain>
</file>

<file path=xl/sharedStrings.xml><?xml version="1.0" encoding="utf-8"?>
<sst xmlns="http://schemas.openxmlformats.org/spreadsheetml/2006/main" count="77" uniqueCount="73">
  <si>
    <t>SLBC OF A.P.                                                                  CONVENOR::ANDHRA BANK</t>
  </si>
  <si>
    <t>ANNUAL CREDIT PLAN 2020-21 - BANK-WISE ACHIEVEMENT AS ON  30.06.2020 (amount in crores )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</si>
  <si>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</si>
  <si>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</si>
  <si>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</si>
  <si>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</si>
  <si>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</si>
  <si>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</si>
  <si>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</si>
  <si>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</si>
  <si>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</si>
  <si>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</si>
  <si>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</si>
  <si>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</si>
  <si>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</si>
  <si>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</si>
  <si>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</si>
  <si>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</si>
  <si>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</si>
  <si>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</si>
  <si>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</si>
  <si>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</si>
  <si>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</si>
  <si>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</si>
  <si>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</si>
  <si>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</si>
  <si>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</si>
  <si>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</si>
  <si>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</si>
  <si>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</si>
  <si>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</si>
  <si>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</si>
  <si>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</si>
  <si>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</si>
  <si>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</si>
  <si>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</si>
  <si>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 xml:space="preserve"> 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</si>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</sst>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0_);[Red]\(0.00\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3" fillId="0" borderId="1" xfId="0" applyFont="1" applyFill="1" applyBorder="1" applyAlignment="1"/>
    <xf numFmtId="2" fontId="3" fillId="2" borderId="1" xfId="0" applyNumberFormat="1" applyFont="1" applyFill="1" applyBorder="1" applyAlignment="1" applyProtection="1">
      <protection locked="0"/>
    </xf>
    <xf numFmtId="165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2"/>
  <sheetViews>
    <sheetView tabSelected="1" zoomScaleSheetLayoutView="85" workbookViewId="0">
      <selection activeCell="D16" sqref="D16"/>
    </sheetView>
  </sheetViews>
  <sheetFormatPr defaultColWidth="20.7109375" defaultRowHeight="15" x14ac:dyDescent="0.25"/>
  <cols>
    <col min="1" max="1" width="6.42578125" style="17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9" width="13.85546875" style="1" customWidth="1"/>
    <col min="10" max="10" width="12" style="1" customWidth="1"/>
    <col min="11" max="16384" width="20.7109375" style="1"/>
  </cols>
  <sheetData>
    <row r="1" spans="1:12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12" x14ac:dyDescent="0.25">
      <c r="A2" s="23" t="s">
        <v>1</v>
      </c>
      <c r="B2" s="24"/>
      <c r="C2" s="24"/>
      <c r="D2" s="24"/>
      <c r="E2" s="24"/>
      <c r="F2" s="24"/>
      <c r="G2" s="24"/>
      <c r="H2" s="25"/>
    </row>
    <row r="3" spans="1:12" ht="15.75" customHeight="1" x14ac:dyDescent="0.25">
      <c r="A3" s="26" t="s">
        <v>2</v>
      </c>
      <c r="B3" s="28" t="s">
        <v>3</v>
      </c>
      <c r="C3" s="30" t="s">
        <v>4</v>
      </c>
      <c r="D3" s="30"/>
      <c r="E3" s="30"/>
      <c r="F3" s="30" t="s">
        <v>5</v>
      </c>
      <c r="G3" s="30"/>
      <c r="H3" s="30"/>
    </row>
    <row r="4" spans="1:12" s="4" customFormat="1" ht="30.75" customHeight="1" x14ac:dyDescent="0.25">
      <c r="A4" s="27"/>
      <c r="B4" s="29"/>
      <c r="C4" s="2" t="s">
        <v>6</v>
      </c>
      <c r="D4" s="3" t="s">
        <v>7</v>
      </c>
      <c r="E4" s="3" t="s">
        <v>8</v>
      </c>
      <c r="F4" s="2" t="s">
        <v>6</v>
      </c>
      <c r="G4" s="3" t="s">
        <v>7</v>
      </c>
      <c r="H4" s="3" t="s">
        <v>8</v>
      </c>
    </row>
    <row r="5" spans="1:12" ht="15" customHeight="1" x14ac:dyDescent="0.25">
      <c r="A5" s="5">
        <v>1</v>
      </c>
      <c r="B5" s="6" t="s">
        <v>9</v>
      </c>
      <c r="C5" s="7">
        <v>194.45</v>
      </c>
      <c r="D5" s="7">
        <v>164.92</v>
      </c>
      <c r="E5" s="7">
        <f>D5/C5%</f>
        <v>84.813576754949864</v>
      </c>
      <c r="F5" s="7">
        <v>491.31</v>
      </c>
      <c r="G5" s="7">
        <v>213.19</v>
      </c>
      <c r="H5" s="7">
        <f>G5/F5%</f>
        <v>43.392155665465793</v>
      </c>
    </row>
    <row r="6" spans="1:12" ht="15" customHeight="1" x14ac:dyDescent="0.25">
      <c r="A6" s="5">
        <v>2</v>
      </c>
      <c r="B6" s="6" t="s">
        <v>10</v>
      </c>
      <c r="C6" s="7">
        <v>10172.57</v>
      </c>
      <c r="D6" s="7">
        <v>6579.9682999999986</v>
      </c>
      <c r="E6" s="7">
        <f t="shared" ref="E6:E60" si="0">D6/C6%</f>
        <v>64.68344086106066</v>
      </c>
      <c r="F6" s="7">
        <v>41100.32</v>
      </c>
      <c r="G6" s="7">
        <v>15218.1194</v>
      </c>
      <c r="H6" s="7">
        <f t="shared" ref="H6:H60" si="1">G6/F6%</f>
        <v>37.026766214958911</v>
      </c>
    </row>
    <row r="7" spans="1:12" ht="15" customHeight="1" x14ac:dyDescent="0.25">
      <c r="A7" s="5">
        <v>3</v>
      </c>
      <c r="B7" s="6" t="s">
        <v>11</v>
      </c>
      <c r="C7" s="7">
        <v>1284.43</v>
      </c>
      <c r="D7" s="7">
        <v>718.44331000000011</v>
      </c>
      <c r="E7" s="7">
        <f t="shared" si="0"/>
        <v>55.93479675809504</v>
      </c>
      <c r="F7" s="7">
        <v>6530.1</v>
      </c>
      <c r="G7" s="7">
        <v>3451.8338899999999</v>
      </c>
      <c r="H7" s="7">
        <f t="shared" si="1"/>
        <v>52.860352674537907</v>
      </c>
    </row>
    <row r="8" spans="1:12" ht="15" customHeight="1" x14ac:dyDescent="0.25">
      <c r="A8" s="5">
        <v>4</v>
      </c>
      <c r="B8" s="6" t="s">
        <v>12</v>
      </c>
      <c r="C8" s="7">
        <v>1047.18</v>
      </c>
      <c r="D8" s="7">
        <v>59.93</v>
      </c>
      <c r="E8" s="7">
        <f t="shared" si="0"/>
        <v>5.7229893619053076</v>
      </c>
      <c r="F8" s="7">
        <v>3739.33</v>
      </c>
      <c r="G8" s="7">
        <v>644.18999999999994</v>
      </c>
      <c r="H8" s="7">
        <f t="shared" si="1"/>
        <v>17.227417745959837</v>
      </c>
    </row>
    <row r="9" spans="1:12" ht="15" customHeight="1" x14ac:dyDescent="0.25">
      <c r="A9" s="5">
        <v>5</v>
      </c>
      <c r="B9" s="6" t="s">
        <v>13</v>
      </c>
      <c r="C9" s="7">
        <v>217.26</v>
      </c>
      <c r="D9" s="7">
        <v>0</v>
      </c>
      <c r="E9" s="7">
        <f t="shared" si="0"/>
        <v>0</v>
      </c>
      <c r="F9" s="7">
        <v>619.31999999999994</v>
      </c>
      <c r="G9" s="7">
        <v>0</v>
      </c>
      <c r="H9" s="7">
        <f t="shared" si="1"/>
        <v>0</v>
      </c>
    </row>
    <row r="10" spans="1:12" ht="15" customHeight="1" x14ac:dyDescent="0.25">
      <c r="A10" s="5">
        <v>6</v>
      </c>
      <c r="B10" s="6" t="s">
        <v>14</v>
      </c>
      <c r="C10" s="7">
        <v>2094.3000000000002</v>
      </c>
      <c r="D10" s="7">
        <v>147</v>
      </c>
      <c r="E10" s="7">
        <f t="shared" si="0"/>
        <v>7.0190517117891416</v>
      </c>
      <c r="F10" s="7">
        <v>11874.400000000001</v>
      </c>
      <c r="G10" s="7">
        <v>2754.3800000000006</v>
      </c>
      <c r="H10" s="7">
        <f t="shared" si="1"/>
        <v>23.195950953311328</v>
      </c>
      <c r="I10" s="8"/>
      <c r="L10" s="8"/>
    </row>
    <row r="11" spans="1:12" ht="15" customHeight="1" x14ac:dyDescent="0.25">
      <c r="A11" s="5">
        <v>7</v>
      </c>
      <c r="B11" s="6" t="s">
        <v>15</v>
      </c>
      <c r="C11" s="7">
        <v>700</v>
      </c>
      <c r="D11" s="7">
        <v>261.01240000000001</v>
      </c>
      <c r="E11" s="7">
        <f t="shared" si="0"/>
        <v>37.287485714285715</v>
      </c>
      <c r="F11" s="7">
        <v>3261.74</v>
      </c>
      <c r="G11" s="7">
        <v>861.47860000000014</v>
      </c>
      <c r="H11" s="7">
        <f t="shared" si="1"/>
        <v>26.411626923053348</v>
      </c>
      <c r="I11" s="9"/>
      <c r="L11" s="9"/>
    </row>
    <row r="12" spans="1:12" ht="15" customHeight="1" x14ac:dyDescent="0.25">
      <c r="A12" s="5">
        <v>8</v>
      </c>
      <c r="B12" s="6" t="s">
        <v>16</v>
      </c>
      <c r="C12" s="7">
        <v>702.05</v>
      </c>
      <c r="D12" s="7">
        <v>167.11</v>
      </c>
      <c r="E12" s="7">
        <f t="shared" si="0"/>
        <v>23.803147923937047</v>
      </c>
      <c r="F12" s="7">
        <v>3049.38</v>
      </c>
      <c r="G12" s="7">
        <v>1383.8559774129999</v>
      </c>
      <c r="H12" s="7">
        <f t="shared" si="1"/>
        <v>45.381552230715748</v>
      </c>
      <c r="I12" s="9"/>
      <c r="L12" s="9"/>
    </row>
    <row r="13" spans="1:12" ht="15" customHeight="1" x14ac:dyDescent="0.25">
      <c r="A13" s="5">
        <v>9</v>
      </c>
      <c r="B13" s="6" t="s">
        <v>17</v>
      </c>
      <c r="C13" s="7">
        <v>2560.87</v>
      </c>
      <c r="D13" s="7">
        <v>1303.0995</v>
      </c>
      <c r="E13" s="7">
        <f t="shared" si="0"/>
        <v>50.885031258908107</v>
      </c>
      <c r="F13" s="7">
        <v>10493.43</v>
      </c>
      <c r="G13" s="7">
        <v>2949.7515000000003</v>
      </c>
      <c r="H13" s="7">
        <f t="shared" si="1"/>
        <v>28.110460545312641</v>
      </c>
      <c r="I13" s="8"/>
      <c r="L13" s="8"/>
    </row>
    <row r="14" spans="1:12" ht="15" customHeight="1" x14ac:dyDescent="0.25">
      <c r="A14" s="5">
        <v>10</v>
      </c>
      <c r="B14" s="6" t="s">
        <v>18</v>
      </c>
      <c r="C14" s="7">
        <v>450.89</v>
      </c>
      <c r="D14" s="7">
        <v>64.594399999999993</v>
      </c>
      <c r="E14" s="7">
        <f t="shared" si="0"/>
        <v>14.325977511144625</v>
      </c>
      <c r="F14" s="7">
        <v>4182.43</v>
      </c>
      <c r="G14" s="7">
        <v>911.45839999999998</v>
      </c>
      <c r="H14" s="7">
        <f t="shared" si="1"/>
        <v>21.792556002132731</v>
      </c>
      <c r="I14" s="9"/>
      <c r="L14" s="9"/>
    </row>
    <row r="15" spans="1:12" ht="15" customHeight="1" x14ac:dyDescent="0.25">
      <c r="A15" s="5">
        <v>11</v>
      </c>
      <c r="B15" s="6" t="s">
        <v>19</v>
      </c>
      <c r="C15" s="7">
        <v>496.73</v>
      </c>
      <c r="D15" s="7">
        <v>39.542400000000001</v>
      </c>
      <c r="E15" s="7">
        <f t="shared" si="0"/>
        <v>7.9605419443158256</v>
      </c>
      <c r="F15" s="7">
        <v>934.15</v>
      </c>
      <c r="G15" s="7">
        <v>129.69200000000001</v>
      </c>
      <c r="H15" s="7">
        <f t="shared" si="1"/>
        <v>13.883423433067495</v>
      </c>
      <c r="I15" s="9"/>
      <c r="L15" s="9"/>
    </row>
    <row r="16" spans="1:12" ht="15" customHeight="1" x14ac:dyDescent="0.25">
      <c r="A16" s="5">
        <v>12</v>
      </c>
      <c r="B16" s="6" t="s">
        <v>20</v>
      </c>
      <c r="C16" s="7">
        <v>1045.68</v>
      </c>
      <c r="D16" s="7">
        <v>3215.3615</v>
      </c>
      <c r="E16" s="7">
        <f t="shared" si="0"/>
        <v>307.49000650294539</v>
      </c>
      <c r="F16" s="7">
        <v>2035.3400000000001</v>
      </c>
      <c r="G16" s="7">
        <v>3530.4414000000002</v>
      </c>
      <c r="H16" s="7">
        <f t="shared" si="1"/>
        <v>173.45708333742766</v>
      </c>
      <c r="I16" s="8"/>
      <c r="L16" s="8"/>
    </row>
    <row r="17" spans="1:12" ht="15" customHeight="1" x14ac:dyDescent="0.25">
      <c r="A17" s="5">
        <v>13</v>
      </c>
      <c r="B17" s="6" t="s">
        <v>21</v>
      </c>
      <c r="C17" s="7">
        <v>73.22</v>
      </c>
      <c r="D17" s="7">
        <v>3789.7287999999999</v>
      </c>
      <c r="E17" s="7">
        <f t="shared" si="0"/>
        <v>5175.8109806063921</v>
      </c>
      <c r="F17" s="7">
        <v>291.26</v>
      </c>
      <c r="G17" s="7">
        <v>3902.6804999999999</v>
      </c>
      <c r="H17" s="7">
        <f t="shared" si="1"/>
        <v>1339.9301311542952</v>
      </c>
      <c r="I17" s="9"/>
      <c r="L17" s="9"/>
    </row>
    <row r="18" spans="1:12" ht="15" customHeight="1" x14ac:dyDescent="0.25">
      <c r="A18" s="5">
        <v>14</v>
      </c>
      <c r="B18" s="6" t="s">
        <v>22</v>
      </c>
      <c r="C18" s="7">
        <v>1598.47</v>
      </c>
      <c r="D18" s="7">
        <v>124.44</v>
      </c>
      <c r="E18" s="7">
        <f t="shared" si="0"/>
        <v>7.7849443530375924</v>
      </c>
      <c r="F18" s="7">
        <v>16249.26</v>
      </c>
      <c r="G18" s="7">
        <v>2731.6100000000006</v>
      </c>
      <c r="H18" s="7">
        <f t="shared" si="1"/>
        <v>16.810673224503766</v>
      </c>
      <c r="I18" s="9"/>
      <c r="L18" s="9"/>
    </row>
    <row r="19" spans="1:12" ht="15" customHeight="1" x14ac:dyDescent="0.25">
      <c r="A19" s="5">
        <v>15</v>
      </c>
      <c r="B19" s="6" t="s">
        <v>23</v>
      </c>
      <c r="C19" s="7">
        <v>469.13</v>
      </c>
      <c r="D19" s="7">
        <v>0.6</v>
      </c>
      <c r="E19" s="7">
        <f t="shared" si="0"/>
        <v>0.12789631871762625</v>
      </c>
      <c r="F19" s="7">
        <v>992.26</v>
      </c>
      <c r="G19" s="7">
        <v>36.79</v>
      </c>
      <c r="H19" s="7">
        <f t="shared" si="1"/>
        <v>3.7076975792634999</v>
      </c>
      <c r="I19" s="9"/>
      <c r="L19" s="9"/>
    </row>
    <row r="20" spans="1:12" ht="15" customHeight="1" x14ac:dyDescent="0.25">
      <c r="A20" s="5">
        <v>16</v>
      </c>
      <c r="B20" s="6" t="s">
        <v>24</v>
      </c>
      <c r="C20" s="7">
        <v>1528.06</v>
      </c>
      <c r="D20" s="7">
        <v>41.1</v>
      </c>
      <c r="E20" s="7">
        <f t="shared" si="0"/>
        <v>2.6896849600146591</v>
      </c>
      <c r="F20" s="7">
        <v>7270.08</v>
      </c>
      <c r="G20" s="7">
        <v>308.16500000000002</v>
      </c>
      <c r="H20" s="7">
        <f t="shared" si="1"/>
        <v>4.2388116774505926</v>
      </c>
      <c r="I20" s="8"/>
      <c r="L20" s="8"/>
    </row>
    <row r="21" spans="1:12" ht="15" customHeight="1" x14ac:dyDescent="0.25">
      <c r="A21" s="5">
        <v>17</v>
      </c>
      <c r="B21" s="6" t="s">
        <v>25</v>
      </c>
      <c r="C21" s="7">
        <v>85.07</v>
      </c>
      <c r="D21" s="7">
        <v>6.5379000000000005</v>
      </c>
      <c r="E21" s="7">
        <f t="shared" si="0"/>
        <v>7.6853179734336443</v>
      </c>
      <c r="F21" s="7">
        <v>279.80999999999995</v>
      </c>
      <c r="G21" s="7">
        <v>12.492800000000001</v>
      </c>
      <c r="H21" s="7">
        <f t="shared" si="1"/>
        <v>4.4647439333833683</v>
      </c>
    </row>
    <row r="22" spans="1:12" ht="15" customHeight="1" x14ac:dyDescent="0.25">
      <c r="A22" s="5">
        <v>18</v>
      </c>
      <c r="B22" s="10" t="s">
        <v>26</v>
      </c>
      <c r="C22" s="7">
        <v>20501.11</v>
      </c>
      <c r="D22" s="7">
        <v>7659.62</v>
      </c>
      <c r="E22" s="7">
        <f t="shared" si="0"/>
        <v>37.361976985636389</v>
      </c>
      <c r="F22" s="7">
        <v>55995.54</v>
      </c>
      <c r="G22" s="7">
        <v>23335.420000000002</v>
      </c>
      <c r="H22" s="7">
        <f t="shared" si="1"/>
        <v>41.673711870623983</v>
      </c>
    </row>
    <row r="23" spans="1:12" s="12" customFormat="1" ht="15" customHeight="1" x14ac:dyDescent="0.25">
      <c r="A23" s="21" t="s">
        <v>27</v>
      </c>
      <c r="B23" s="21"/>
      <c r="C23" s="11">
        <v>45221.47</v>
      </c>
      <c r="D23" s="11">
        <f>SUM(D5:D22)</f>
        <v>24343.008509999992</v>
      </c>
      <c r="E23" s="11">
        <f t="shared" si="0"/>
        <v>53.830643961817238</v>
      </c>
      <c r="F23" s="11">
        <v>169389.46</v>
      </c>
      <c r="G23" s="11">
        <f>SUM(G5:G22)</f>
        <v>62375.549467413002</v>
      </c>
      <c r="H23" s="11">
        <f t="shared" si="1"/>
        <v>36.823748931847945</v>
      </c>
    </row>
    <row r="24" spans="1:12" ht="15" customHeight="1" x14ac:dyDescent="0.25">
      <c r="A24" s="13">
        <v>19</v>
      </c>
      <c r="B24" s="14" t="s">
        <v>28</v>
      </c>
      <c r="C24" s="7">
        <v>1028.49</v>
      </c>
      <c r="D24" s="7">
        <v>0</v>
      </c>
      <c r="E24" s="7">
        <f t="shared" si="0"/>
        <v>0</v>
      </c>
      <c r="F24" s="7">
        <v>2995.78</v>
      </c>
      <c r="G24" s="7">
        <v>460.34719999999999</v>
      </c>
      <c r="H24" s="7">
        <f t="shared" si="1"/>
        <v>15.366522241286074</v>
      </c>
    </row>
    <row r="25" spans="1:12" ht="15" customHeight="1" x14ac:dyDescent="0.25">
      <c r="A25" s="13">
        <v>20</v>
      </c>
      <c r="B25" s="14" t="s">
        <v>29</v>
      </c>
      <c r="C25" s="7">
        <v>0</v>
      </c>
      <c r="D25" s="7">
        <v>0</v>
      </c>
      <c r="E25" s="7"/>
      <c r="F25" s="7">
        <v>20</v>
      </c>
      <c r="G25" s="7">
        <v>8.7017000000000007</v>
      </c>
      <c r="H25" s="7">
        <f t="shared" si="1"/>
        <v>43.508499999999998</v>
      </c>
    </row>
    <row r="26" spans="1:12" ht="15" customHeight="1" x14ac:dyDescent="0.25">
      <c r="A26" s="13">
        <v>21</v>
      </c>
      <c r="B26" s="14" t="s">
        <v>30</v>
      </c>
      <c r="C26" s="7">
        <v>146.5</v>
      </c>
      <c r="D26" s="7">
        <v>0</v>
      </c>
      <c r="E26" s="7">
        <f t="shared" si="0"/>
        <v>0</v>
      </c>
      <c r="F26" s="7">
        <v>253.82999999999998</v>
      </c>
      <c r="G26" s="7">
        <v>0</v>
      </c>
      <c r="H26" s="7">
        <f t="shared" si="1"/>
        <v>0</v>
      </c>
    </row>
    <row r="27" spans="1:12" ht="15" customHeight="1" x14ac:dyDescent="0.25">
      <c r="A27" s="13">
        <v>22</v>
      </c>
      <c r="B27" s="14" t="s">
        <v>31</v>
      </c>
      <c r="C27" s="7">
        <v>298.99</v>
      </c>
      <c r="D27" s="7">
        <v>39.318300000000001</v>
      </c>
      <c r="E27" s="7">
        <f t="shared" si="0"/>
        <v>13.150372922171311</v>
      </c>
      <c r="F27" s="7">
        <v>843</v>
      </c>
      <c r="G27" s="7">
        <v>141.23011</v>
      </c>
      <c r="H27" s="7">
        <f t="shared" si="1"/>
        <v>16.753275207591933</v>
      </c>
    </row>
    <row r="28" spans="1:12" ht="15" customHeight="1" x14ac:dyDescent="0.25">
      <c r="A28" s="13">
        <v>23</v>
      </c>
      <c r="B28" s="14" t="s">
        <v>32</v>
      </c>
      <c r="C28" s="7">
        <v>159.41</v>
      </c>
      <c r="D28" s="7">
        <v>54.581199999999995</v>
      </c>
      <c r="E28" s="7">
        <f t="shared" si="0"/>
        <v>34.239508186437483</v>
      </c>
      <c r="F28" s="7">
        <v>546.61</v>
      </c>
      <c r="G28" s="7">
        <v>78.53</v>
      </c>
      <c r="H28" s="7">
        <f t="shared" si="1"/>
        <v>14.366733136971515</v>
      </c>
    </row>
    <row r="29" spans="1:12" ht="15" customHeight="1" x14ac:dyDescent="0.25">
      <c r="A29" s="13">
        <v>24</v>
      </c>
      <c r="B29" s="14" t="s">
        <v>33</v>
      </c>
      <c r="C29" s="7">
        <v>40.24</v>
      </c>
      <c r="D29" s="7">
        <v>6.4300350999999996</v>
      </c>
      <c r="E29" s="7">
        <f t="shared" si="0"/>
        <v>15.979212475149103</v>
      </c>
      <c r="F29" s="7">
        <v>142.33000000000001</v>
      </c>
      <c r="G29" s="7">
        <v>17.483562679999999</v>
      </c>
      <c r="H29" s="7">
        <f t="shared" si="1"/>
        <v>12.283821176139954</v>
      </c>
    </row>
    <row r="30" spans="1:12" ht="15" customHeight="1" x14ac:dyDescent="0.25">
      <c r="A30" s="13">
        <v>25</v>
      </c>
      <c r="B30" s="14" t="s">
        <v>34</v>
      </c>
      <c r="C30" s="7">
        <v>149.15</v>
      </c>
      <c r="D30" s="7">
        <v>11.200000000000001</v>
      </c>
      <c r="E30" s="7">
        <f t="shared" si="0"/>
        <v>7.5092189071404629</v>
      </c>
      <c r="F30" s="7">
        <v>296.97000000000003</v>
      </c>
      <c r="G30" s="7">
        <v>41.566699999999997</v>
      </c>
      <c r="H30" s="7">
        <f t="shared" si="1"/>
        <v>13.99693571741253</v>
      </c>
    </row>
    <row r="31" spans="1:12" ht="15" customHeight="1" x14ac:dyDescent="0.25">
      <c r="A31" s="13">
        <v>26</v>
      </c>
      <c r="B31" s="15" t="s">
        <v>35</v>
      </c>
      <c r="C31" s="7">
        <v>0</v>
      </c>
      <c r="D31" s="7">
        <v>3.37</v>
      </c>
      <c r="E31" s="7" t="s">
        <v>36</v>
      </c>
      <c r="F31" s="7">
        <v>0.21</v>
      </c>
      <c r="G31" s="7">
        <v>12.290000000000003</v>
      </c>
      <c r="H31" s="7">
        <f t="shared" si="1"/>
        <v>5852.3809523809541</v>
      </c>
    </row>
    <row r="32" spans="1:12" ht="15" customHeight="1" x14ac:dyDescent="0.25">
      <c r="A32" s="13">
        <v>27</v>
      </c>
      <c r="B32" s="14" t="s">
        <v>37</v>
      </c>
      <c r="C32" s="7">
        <v>395.16</v>
      </c>
      <c r="D32" s="7">
        <v>117.8</v>
      </c>
      <c r="E32" s="7">
        <f t="shared" si="0"/>
        <v>29.81070958599048</v>
      </c>
      <c r="F32" s="7">
        <v>795.8900000000001</v>
      </c>
      <c r="G32" s="7">
        <v>270.79000000000002</v>
      </c>
      <c r="H32" s="7">
        <f t="shared" si="1"/>
        <v>34.023545967407557</v>
      </c>
    </row>
    <row r="33" spans="1:8" ht="15" customHeight="1" x14ac:dyDescent="0.25">
      <c r="A33" s="13">
        <v>28</v>
      </c>
      <c r="B33" s="14" t="s">
        <v>38</v>
      </c>
      <c r="C33" s="7">
        <v>4222.84</v>
      </c>
      <c r="D33" s="7">
        <v>913.2251</v>
      </c>
      <c r="E33" s="7">
        <f t="shared" si="0"/>
        <v>21.625851322806451</v>
      </c>
      <c r="F33" s="7">
        <v>8935.66</v>
      </c>
      <c r="G33" s="7">
        <v>1681.4394000000002</v>
      </c>
      <c r="H33" s="7">
        <f t="shared" si="1"/>
        <v>18.817181942911887</v>
      </c>
    </row>
    <row r="34" spans="1:8" ht="15" customHeight="1" x14ac:dyDescent="0.25">
      <c r="A34" s="13">
        <v>29</v>
      </c>
      <c r="B34" s="14" t="s">
        <v>39</v>
      </c>
      <c r="C34" s="7">
        <v>4163.1899999999996</v>
      </c>
      <c r="D34" s="7">
        <v>1242.5681999999999</v>
      </c>
      <c r="E34" s="7">
        <f t="shared" si="0"/>
        <v>29.84654075360481</v>
      </c>
      <c r="F34" s="7">
        <v>8974.64</v>
      </c>
      <c r="G34" s="7">
        <v>2866.0416</v>
      </c>
      <c r="H34" s="7">
        <f t="shared" si="1"/>
        <v>31.934892095950371</v>
      </c>
    </row>
    <row r="35" spans="1:8" ht="15" customHeight="1" x14ac:dyDescent="0.25">
      <c r="A35" s="13">
        <v>30</v>
      </c>
      <c r="B35" s="6" t="s">
        <v>40</v>
      </c>
      <c r="C35" s="7">
        <v>916.28</v>
      </c>
      <c r="D35" s="7">
        <v>590.85559999999998</v>
      </c>
      <c r="E35" s="7">
        <f>D35/C35%</f>
        <v>64.484175142969406</v>
      </c>
      <c r="F35" s="7">
        <v>2462.7799999999997</v>
      </c>
      <c r="G35" s="7">
        <v>974.85429999999997</v>
      </c>
      <c r="H35" s="7">
        <f t="shared" si="1"/>
        <v>39.583491014219703</v>
      </c>
    </row>
    <row r="36" spans="1:8" ht="15" customHeight="1" x14ac:dyDescent="0.25">
      <c r="A36" s="13">
        <v>31</v>
      </c>
      <c r="B36" s="14" t="s">
        <v>41</v>
      </c>
      <c r="C36" s="7">
        <v>107</v>
      </c>
      <c r="D36" s="7">
        <v>53.91</v>
      </c>
      <c r="E36" s="7">
        <v>0</v>
      </c>
      <c r="F36" s="7">
        <v>145.24</v>
      </c>
      <c r="G36" s="7">
        <v>122.12</v>
      </c>
      <c r="H36" s="7">
        <f t="shared" si="1"/>
        <v>84.08152024235747</v>
      </c>
    </row>
    <row r="37" spans="1:8" ht="15" customHeight="1" x14ac:dyDescent="0.25">
      <c r="A37" s="13">
        <v>32</v>
      </c>
      <c r="B37" s="14" t="s">
        <v>42</v>
      </c>
      <c r="C37" s="7">
        <v>852.81</v>
      </c>
      <c r="D37" s="7">
        <v>294.74110000000002</v>
      </c>
      <c r="E37" s="7">
        <f t="shared" si="0"/>
        <v>34.56116837279113</v>
      </c>
      <c r="F37" s="7">
        <v>2144.39</v>
      </c>
      <c r="G37" s="7">
        <v>318.04669999999999</v>
      </c>
      <c r="H37" s="7">
        <f t="shared" si="1"/>
        <v>14.831569817057531</v>
      </c>
    </row>
    <row r="38" spans="1:8" ht="15" customHeight="1" x14ac:dyDescent="0.25">
      <c r="A38" s="13">
        <v>33</v>
      </c>
      <c r="B38" s="14" t="s">
        <v>43</v>
      </c>
      <c r="C38" s="7">
        <v>373.07</v>
      </c>
      <c r="D38" s="7">
        <v>35.2667</v>
      </c>
      <c r="E38" s="7">
        <f t="shared" si="0"/>
        <v>9.4531053153563676</v>
      </c>
      <c r="F38" s="7">
        <v>1413.82</v>
      </c>
      <c r="G38" s="7">
        <v>146.62860000000001</v>
      </c>
      <c r="H38" s="7">
        <f t="shared" si="1"/>
        <v>10.371093915774287</v>
      </c>
    </row>
    <row r="39" spans="1:8" ht="15" customHeight="1" x14ac:dyDescent="0.25">
      <c r="A39" s="13">
        <v>34</v>
      </c>
      <c r="B39" s="14" t="s">
        <v>44</v>
      </c>
      <c r="C39" s="7">
        <v>715.58</v>
      </c>
      <c r="D39" s="7">
        <v>370.28999999999996</v>
      </c>
      <c r="E39" s="7">
        <f t="shared" si="0"/>
        <v>51.746834735459345</v>
      </c>
      <c r="F39" s="7">
        <v>2861.29</v>
      </c>
      <c r="G39" s="7">
        <v>1098.1199999999999</v>
      </c>
      <c r="H39" s="7">
        <f t="shared" si="1"/>
        <v>38.378493616515627</v>
      </c>
    </row>
    <row r="40" spans="1:8" ht="15" customHeight="1" x14ac:dyDescent="0.25">
      <c r="A40" s="13">
        <v>35</v>
      </c>
      <c r="B40" s="14" t="s">
        <v>45</v>
      </c>
      <c r="C40" s="7">
        <v>1236.1199999999999</v>
      </c>
      <c r="D40" s="7">
        <v>220.57239999999999</v>
      </c>
      <c r="E40" s="7">
        <f t="shared" si="0"/>
        <v>17.843931009934312</v>
      </c>
      <c r="F40" s="7">
        <v>2539.31</v>
      </c>
      <c r="G40" s="7">
        <v>357.28120000000001</v>
      </c>
      <c r="H40" s="7">
        <f t="shared" si="1"/>
        <v>14.070011144759798</v>
      </c>
    </row>
    <row r="41" spans="1:8" ht="15" customHeight="1" x14ac:dyDescent="0.25">
      <c r="A41" s="13">
        <v>36</v>
      </c>
      <c r="B41" s="14" t="s">
        <v>46</v>
      </c>
      <c r="C41" s="7">
        <v>1.49</v>
      </c>
      <c r="D41" s="7">
        <v>1.3705700000000001</v>
      </c>
      <c r="E41" s="7">
        <f t="shared" si="0"/>
        <v>91.984563758389271</v>
      </c>
      <c r="F41" s="7">
        <v>9.4</v>
      </c>
      <c r="G41" s="7">
        <v>1.5740700000000001</v>
      </c>
      <c r="H41" s="7">
        <f t="shared" si="1"/>
        <v>16.745425531914893</v>
      </c>
    </row>
    <row r="42" spans="1:8" ht="15" customHeight="1" x14ac:dyDescent="0.25">
      <c r="A42" s="13">
        <v>37</v>
      </c>
      <c r="B42" s="14" t="s">
        <v>47</v>
      </c>
      <c r="C42" s="7">
        <v>220.11</v>
      </c>
      <c r="D42" s="7">
        <v>22.041700000000002</v>
      </c>
      <c r="E42" s="7">
        <f t="shared" si="0"/>
        <v>10.013947571668711</v>
      </c>
      <c r="F42" s="7">
        <v>903.55000000000007</v>
      </c>
      <c r="G42" s="7">
        <v>154.6865</v>
      </c>
      <c r="H42" s="7">
        <f t="shared" si="1"/>
        <v>17.119860550052568</v>
      </c>
    </row>
    <row r="43" spans="1:8" ht="15" customHeight="1" x14ac:dyDescent="0.25">
      <c r="A43" s="13">
        <v>38</v>
      </c>
      <c r="B43" s="14" t="s">
        <v>48</v>
      </c>
      <c r="C43" s="7">
        <v>209.08</v>
      </c>
      <c r="D43" s="7">
        <v>3.0500000000000003</v>
      </c>
      <c r="E43" s="7">
        <f t="shared" si="0"/>
        <v>1.458771762004974</v>
      </c>
      <c r="F43" s="7">
        <v>370.13</v>
      </c>
      <c r="G43" s="7">
        <v>13.97</v>
      </c>
      <c r="H43" s="7">
        <f t="shared" si="1"/>
        <v>3.7743495528598063</v>
      </c>
    </row>
    <row r="44" spans="1:8" ht="15" customHeight="1" x14ac:dyDescent="0.25">
      <c r="A44" s="13">
        <v>39</v>
      </c>
      <c r="B44" s="14" t="s">
        <v>49</v>
      </c>
      <c r="C44" s="7">
        <v>153.30000000000001</v>
      </c>
      <c r="D44" s="7">
        <v>0</v>
      </c>
      <c r="E44" s="7">
        <f t="shared" si="0"/>
        <v>0</v>
      </c>
      <c r="F44" s="7">
        <v>412.14000000000004</v>
      </c>
      <c r="G44" s="7">
        <v>0</v>
      </c>
      <c r="H44" s="7">
        <f t="shared" si="1"/>
        <v>0</v>
      </c>
    </row>
    <row r="45" spans="1:8" ht="15" customHeight="1" x14ac:dyDescent="0.25">
      <c r="A45" s="13">
        <v>40</v>
      </c>
      <c r="B45" s="15" t="s">
        <v>50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ht="15" customHeight="1" x14ac:dyDescent="0.25">
      <c r="A46" s="13">
        <v>41</v>
      </c>
      <c r="B46" s="14" t="s">
        <v>51</v>
      </c>
      <c r="C46" s="7">
        <v>384.13</v>
      </c>
      <c r="D46" s="7">
        <v>235.8904</v>
      </c>
      <c r="E46" s="7">
        <f t="shared" si="0"/>
        <v>61.409002160726835</v>
      </c>
      <c r="F46" s="7">
        <v>984.62</v>
      </c>
      <c r="G46" s="7">
        <v>771.85329999999988</v>
      </c>
      <c r="H46" s="7">
        <f t="shared" si="1"/>
        <v>78.390983323515655</v>
      </c>
    </row>
    <row r="47" spans="1:8" ht="15" customHeight="1" x14ac:dyDescent="0.25">
      <c r="A47" s="13">
        <v>42</v>
      </c>
      <c r="B47" s="14" t="s">
        <v>52</v>
      </c>
      <c r="C47" s="7">
        <v>120.84</v>
      </c>
      <c r="D47" s="7">
        <v>525.14</v>
      </c>
      <c r="E47" s="7">
        <f t="shared" si="0"/>
        <v>434.57464415756368</v>
      </c>
      <c r="F47" s="7">
        <v>249.91</v>
      </c>
      <c r="G47" s="7">
        <v>1040.8400000000001</v>
      </c>
      <c r="H47" s="7">
        <f t="shared" si="1"/>
        <v>416.48593493657722</v>
      </c>
    </row>
    <row r="48" spans="1:8" s="12" customFormat="1" ht="15" customHeight="1" x14ac:dyDescent="0.25">
      <c r="A48" s="21" t="s">
        <v>53</v>
      </c>
      <c r="B48" s="21"/>
      <c r="C48" s="11">
        <v>15893.78</v>
      </c>
      <c r="D48" s="11">
        <f>SUM(D24:D47)</f>
        <v>4741.6213051000004</v>
      </c>
      <c r="E48" s="11">
        <f t="shared" si="0"/>
        <v>29.833188235271912</v>
      </c>
      <c r="F48" s="11">
        <v>38301.5</v>
      </c>
      <c r="G48" s="11">
        <f>SUM(G24:G47)</f>
        <v>10578.394942679999</v>
      </c>
      <c r="H48" s="11">
        <f t="shared" si="1"/>
        <v>27.61874846332389</v>
      </c>
    </row>
    <row r="49" spans="1:8" s="12" customFormat="1" ht="15" customHeight="1" x14ac:dyDescent="0.25">
      <c r="A49" s="21" t="s">
        <v>54</v>
      </c>
      <c r="B49" s="21"/>
      <c r="C49" s="11">
        <v>61115.25</v>
      </c>
      <c r="D49" s="11">
        <f>D48+D23</f>
        <v>29084.629815099994</v>
      </c>
      <c r="E49" s="11">
        <f t="shared" si="0"/>
        <v>47.589807478657114</v>
      </c>
      <c r="F49" s="11">
        <v>207690.96</v>
      </c>
      <c r="G49" s="11">
        <f>G48+G23</f>
        <v>72953.944410092998</v>
      </c>
      <c r="H49" s="11">
        <f t="shared" si="1"/>
        <v>35.126201164505666</v>
      </c>
    </row>
    <row r="50" spans="1:8" ht="15" customHeight="1" x14ac:dyDescent="0.25">
      <c r="A50" s="13">
        <v>43</v>
      </c>
      <c r="B50" s="14" t="s">
        <v>55</v>
      </c>
      <c r="C50" s="7">
        <v>645.88</v>
      </c>
      <c r="D50" s="7">
        <v>992.41639999999995</v>
      </c>
      <c r="E50" s="7">
        <f t="shared" si="0"/>
        <v>153.65337214343219</v>
      </c>
      <c r="F50" s="7">
        <v>15132.259999999998</v>
      </c>
      <c r="G50" s="7">
        <v>4249.7870999999996</v>
      </c>
      <c r="H50" s="7">
        <f t="shared" si="1"/>
        <v>28.084285493376402</v>
      </c>
    </row>
    <row r="51" spans="1:8" s="12" customFormat="1" ht="15" customHeight="1" x14ac:dyDescent="0.25">
      <c r="A51" s="21" t="s">
        <v>56</v>
      </c>
      <c r="B51" s="21"/>
      <c r="C51" s="11">
        <v>645.88</v>
      </c>
      <c r="D51" s="11">
        <f t="shared" ref="D51" si="2">D50</f>
        <v>992.41639999999995</v>
      </c>
      <c r="E51" s="11">
        <f t="shared" si="0"/>
        <v>153.65337214343219</v>
      </c>
      <c r="F51" s="11">
        <v>15132.259999999998</v>
      </c>
      <c r="G51" s="11">
        <f t="shared" ref="G51" si="3">G50</f>
        <v>4249.7870999999996</v>
      </c>
      <c r="H51" s="11">
        <f t="shared" si="1"/>
        <v>28.084285493376402</v>
      </c>
    </row>
    <row r="52" spans="1:8" ht="15" customHeight="1" x14ac:dyDescent="0.25">
      <c r="A52" s="13">
        <v>44</v>
      </c>
      <c r="B52" s="14" t="s">
        <v>57</v>
      </c>
      <c r="C52" s="7">
        <v>1124.03</v>
      </c>
      <c r="D52" s="7">
        <v>271.56639999999999</v>
      </c>
      <c r="E52" s="7">
        <f t="shared" si="0"/>
        <v>24.160066902128946</v>
      </c>
      <c r="F52" s="7">
        <v>13021.68</v>
      </c>
      <c r="G52" s="7">
        <v>5205.5764999999992</v>
      </c>
      <c r="H52" s="7">
        <f t="shared" si="1"/>
        <v>39.976228105743644</v>
      </c>
    </row>
    <row r="53" spans="1:8" ht="15" customHeight="1" x14ac:dyDescent="0.25">
      <c r="A53" s="13">
        <v>45</v>
      </c>
      <c r="B53" s="14" t="s">
        <v>58</v>
      </c>
      <c r="C53" s="7">
        <v>232.29</v>
      </c>
      <c r="D53" s="7">
        <v>347.06320000000005</v>
      </c>
      <c r="E53" s="7">
        <f t="shared" si="0"/>
        <v>149.40944509018902</v>
      </c>
      <c r="F53" s="7">
        <v>3722.64</v>
      </c>
      <c r="G53" s="7">
        <v>1179.1257000000001</v>
      </c>
      <c r="H53" s="7">
        <f t="shared" si="1"/>
        <v>31.674448778286379</v>
      </c>
    </row>
    <row r="54" spans="1:8" s="12" customFormat="1" ht="15" customHeight="1" x14ac:dyDescent="0.25">
      <c r="A54" s="13">
        <v>46</v>
      </c>
      <c r="B54" s="14" t="s">
        <v>59</v>
      </c>
      <c r="C54" s="7">
        <v>218.16</v>
      </c>
      <c r="D54" s="7">
        <v>107.91</v>
      </c>
      <c r="E54" s="7">
        <f t="shared" si="0"/>
        <v>49.463696369636963</v>
      </c>
      <c r="F54" s="7">
        <v>4845.3599999999997</v>
      </c>
      <c r="G54" s="7">
        <v>1317.8000000000002</v>
      </c>
      <c r="H54" s="7">
        <f t="shared" si="1"/>
        <v>27.197153565472956</v>
      </c>
    </row>
    <row r="55" spans="1:8" ht="15" customHeight="1" x14ac:dyDescent="0.25">
      <c r="A55" s="13">
        <v>47</v>
      </c>
      <c r="B55" s="14" t="s">
        <v>60</v>
      </c>
      <c r="C55" s="7">
        <v>609.1</v>
      </c>
      <c r="D55" s="7">
        <v>71.13</v>
      </c>
      <c r="E55" s="7">
        <f t="shared" si="0"/>
        <v>11.67788540469545</v>
      </c>
      <c r="F55" s="7">
        <v>6007.31</v>
      </c>
      <c r="G55" s="7">
        <v>1349.8799999999997</v>
      </c>
      <c r="H55" s="7">
        <f t="shared" si="1"/>
        <v>22.47062329062425</v>
      </c>
    </row>
    <row r="56" spans="1:8" s="12" customFormat="1" ht="15" customHeight="1" x14ac:dyDescent="0.25">
      <c r="A56" s="21" t="s">
        <v>61</v>
      </c>
      <c r="B56" s="21"/>
      <c r="C56" s="11">
        <v>2183.58</v>
      </c>
      <c r="D56" s="11">
        <f>SUM(D52:D55)</f>
        <v>797.66959999999995</v>
      </c>
      <c r="E56" s="11">
        <f t="shared" si="0"/>
        <v>36.530358402256844</v>
      </c>
      <c r="F56" s="11">
        <v>27596.99</v>
      </c>
      <c r="G56" s="11">
        <f>SUM(G52:G55)</f>
        <v>9052.3822</v>
      </c>
      <c r="H56" s="11">
        <f t="shared" si="1"/>
        <v>32.802063558380823</v>
      </c>
    </row>
    <row r="57" spans="1:8" ht="15" customHeight="1" x14ac:dyDescent="0.25">
      <c r="A57" s="13">
        <v>48</v>
      </c>
      <c r="B57" s="14" t="s">
        <v>62</v>
      </c>
      <c r="C57" s="7">
        <v>105.82</v>
      </c>
      <c r="D57" s="7">
        <v>9.4399999999999998E-2</v>
      </c>
      <c r="E57" s="7">
        <f t="shared" si="0"/>
        <v>8.9208089208089203E-2</v>
      </c>
      <c r="F57" s="7">
        <v>1174.3700000000001</v>
      </c>
      <c r="G57" s="7">
        <v>19.665399999999998</v>
      </c>
      <c r="H57" s="7">
        <f t="shared" si="1"/>
        <v>1.6745489070735797</v>
      </c>
    </row>
    <row r="58" spans="1:8" ht="15" customHeight="1" x14ac:dyDescent="0.25">
      <c r="A58" s="13">
        <v>49</v>
      </c>
      <c r="B58" s="14" t="s">
        <v>63</v>
      </c>
      <c r="C58" s="7"/>
      <c r="D58" s="7">
        <v>0</v>
      </c>
      <c r="E58" s="7"/>
      <c r="F58" s="7">
        <v>6</v>
      </c>
      <c r="G58" s="7"/>
      <c r="H58" s="7"/>
    </row>
    <row r="59" spans="1:8" s="12" customFormat="1" ht="15" customHeight="1" x14ac:dyDescent="0.25">
      <c r="A59" s="21" t="s">
        <v>64</v>
      </c>
      <c r="B59" s="21"/>
      <c r="C59" s="11">
        <v>105.82</v>
      </c>
      <c r="D59" s="11">
        <f>D57+D58</f>
        <v>9.4399999999999998E-2</v>
      </c>
      <c r="E59" s="11">
        <f t="shared" si="0"/>
        <v>8.9208089208089203E-2</v>
      </c>
      <c r="F59" s="11">
        <v>1180.3700000000001</v>
      </c>
      <c r="G59" s="11">
        <f>G57+G58</f>
        <v>19.665399999999998</v>
      </c>
      <c r="H59" s="11">
        <f t="shared" si="1"/>
        <v>1.6660369206265828</v>
      </c>
    </row>
    <row r="60" spans="1:8" s="12" customFormat="1" ht="15" customHeight="1" x14ac:dyDescent="0.25">
      <c r="A60" s="21" t="s">
        <v>65</v>
      </c>
      <c r="B60" s="21"/>
      <c r="C60" s="11">
        <v>64050.53</v>
      </c>
      <c r="D60" s="11">
        <f>D49+D51+D56+D59</f>
        <v>30874.810215099995</v>
      </c>
      <c r="E60" s="11">
        <f t="shared" si="0"/>
        <v>48.203832528942371</v>
      </c>
      <c r="F60" s="11">
        <v>251600.58</v>
      </c>
      <c r="G60" s="11">
        <v>86275.779110093004</v>
      </c>
      <c r="H60" s="11">
        <f t="shared" si="1"/>
        <v>34.290771154062128</v>
      </c>
    </row>
    <row r="61" spans="1:8" ht="15" customHeight="1" x14ac:dyDescent="0.25">
      <c r="A61" s="21" t="s">
        <v>66</v>
      </c>
      <c r="B61" s="21"/>
      <c r="C61" s="7"/>
      <c r="D61" s="7"/>
      <c r="E61" s="7"/>
      <c r="F61" s="7"/>
      <c r="G61" s="7"/>
      <c r="H61" s="7"/>
    </row>
    <row r="62" spans="1:8" ht="15" customHeight="1" x14ac:dyDescent="0.25">
      <c r="A62" s="16"/>
      <c r="B62" s="14" t="s">
        <v>67</v>
      </c>
      <c r="C62" s="7">
        <f t="shared" ref="C62:H62" si="4">C49</f>
        <v>61115.25</v>
      </c>
      <c r="D62" s="7">
        <f t="shared" si="4"/>
        <v>29084.629815099994</v>
      </c>
      <c r="E62" s="7">
        <f t="shared" si="4"/>
        <v>47.589807478657114</v>
      </c>
      <c r="F62" s="7">
        <f t="shared" si="4"/>
        <v>207690.96</v>
      </c>
      <c r="G62" s="7">
        <f t="shared" si="4"/>
        <v>72953.944410092998</v>
      </c>
      <c r="H62" s="7">
        <f t="shared" si="4"/>
        <v>35.126201164505666</v>
      </c>
    </row>
    <row r="63" spans="1:8" ht="15" customHeight="1" x14ac:dyDescent="0.25">
      <c r="A63" s="13"/>
      <c r="B63" s="14" t="s">
        <v>68</v>
      </c>
      <c r="C63" s="7">
        <f>C51</f>
        <v>645.88</v>
      </c>
      <c r="D63" s="7">
        <f t="shared" ref="D63:H63" si="5">D51</f>
        <v>992.41639999999995</v>
      </c>
      <c r="E63" s="7">
        <f t="shared" si="5"/>
        <v>153.65337214343219</v>
      </c>
      <c r="F63" s="7">
        <f t="shared" si="5"/>
        <v>15132.259999999998</v>
      </c>
      <c r="G63" s="7">
        <f t="shared" si="5"/>
        <v>4249.7870999999996</v>
      </c>
      <c r="H63" s="7">
        <f t="shared" si="5"/>
        <v>28.084285493376402</v>
      </c>
    </row>
    <row r="64" spans="1:8" ht="15" customHeight="1" x14ac:dyDescent="0.25">
      <c r="A64" s="16"/>
      <c r="B64" s="14" t="s">
        <v>69</v>
      </c>
      <c r="C64" s="7">
        <f>C56</f>
        <v>2183.58</v>
      </c>
      <c r="D64" s="7">
        <f t="shared" ref="D64:H64" si="6">D56</f>
        <v>797.66959999999995</v>
      </c>
      <c r="E64" s="7">
        <f t="shared" si="6"/>
        <v>36.530358402256844</v>
      </c>
      <c r="F64" s="7">
        <f t="shared" si="6"/>
        <v>27596.99</v>
      </c>
      <c r="G64" s="7">
        <f t="shared" si="6"/>
        <v>9052.3822</v>
      </c>
      <c r="H64" s="7">
        <f t="shared" si="6"/>
        <v>32.802063558380823</v>
      </c>
    </row>
    <row r="65" spans="1:8" ht="15" customHeight="1" x14ac:dyDescent="0.25">
      <c r="A65" s="16"/>
      <c r="B65" s="14" t="s">
        <v>70</v>
      </c>
      <c r="C65" s="7">
        <f>C59</f>
        <v>105.82</v>
      </c>
      <c r="D65" s="7">
        <f t="shared" ref="D65:H66" si="7">D59</f>
        <v>9.4399999999999998E-2</v>
      </c>
      <c r="E65" s="7">
        <f t="shared" si="7"/>
        <v>8.9208089208089203E-2</v>
      </c>
      <c r="F65" s="7">
        <f t="shared" si="7"/>
        <v>1180.3700000000001</v>
      </c>
      <c r="G65" s="7">
        <f t="shared" si="7"/>
        <v>19.665399999999998</v>
      </c>
      <c r="H65" s="7">
        <f t="shared" si="7"/>
        <v>1.6660369206265828</v>
      </c>
    </row>
    <row r="66" spans="1:8" s="12" customFormat="1" ht="15" customHeight="1" x14ac:dyDescent="0.25">
      <c r="A66" s="21" t="s">
        <v>65</v>
      </c>
      <c r="B66" s="21"/>
      <c r="C66" s="11">
        <f>C60</f>
        <v>64050.53</v>
      </c>
      <c r="D66" s="11">
        <f t="shared" si="7"/>
        <v>30874.810215099995</v>
      </c>
      <c r="E66" s="11">
        <f t="shared" si="7"/>
        <v>48.203832528942371</v>
      </c>
      <c r="F66" s="11">
        <f t="shared" si="7"/>
        <v>251600.58</v>
      </c>
      <c r="G66" s="11">
        <f t="shared" si="7"/>
        <v>86275.779110093004</v>
      </c>
      <c r="H66" s="11">
        <f>H60</f>
        <v>34.290771154062128</v>
      </c>
    </row>
    <row r="69" spans="1:8" hidden="1" x14ac:dyDescent="0.25">
      <c r="B69" s="18" t="s">
        <v>71</v>
      </c>
      <c r="C69" s="19">
        <v>64050.54</v>
      </c>
      <c r="D69" s="19">
        <v>30874.809999999994</v>
      </c>
      <c r="E69" s="19">
        <v>48.203824667208103</v>
      </c>
      <c r="F69" s="19">
        <v>251600.56000000003</v>
      </c>
      <c r="G69" s="19">
        <v>100222.54</v>
      </c>
      <c r="H69" s="19">
        <v>39.833989240723461</v>
      </c>
    </row>
    <row r="70" spans="1:8" hidden="1" x14ac:dyDescent="0.25">
      <c r="B70" s="18" t="s">
        <v>72</v>
      </c>
      <c r="C70" s="20">
        <f>C66-C69</f>
        <v>-1.0000000002037268E-2</v>
      </c>
      <c r="D70" s="20">
        <f t="shared" ref="D70:H70" si="8">D66-D69</f>
        <v>2.1510000078706071E-4</v>
      </c>
      <c r="E70" s="20">
        <f t="shared" si="8"/>
        <v>7.8617342680331603E-6</v>
      </c>
      <c r="F70" s="20">
        <f t="shared" si="8"/>
        <v>1.9999999960418791E-2</v>
      </c>
      <c r="G70" s="20">
        <f t="shared" si="8"/>
        <v>-13946.760889906989</v>
      </c>
      <c r="H70" s="20">
        <f t="shared" si="8"/>
        <v>-5.5432180866613336</v>
      </c>
    </row>
    <row r="71" spans="1:8" hidden="1" x14ac:dyDescent="0.25"/>
    <row r="72" spans="1:8" hidden="1" x14ac:dyDescent="0.25"/>
  </sheetData>
  <mergeCells count="15">
    <mergeCell ref="A1:H1"/>
    <mergeCell ref="A2:H2"/>
    <mergeCell ref="A3:A4"/>
    <mergeCell ref="B3:B4"/>
    <mergeCell ref="C3:E3"/>
    <mergeCell ref="F3:H3"/>
    <mergeCell ref="A60:B60"/>
    <mergeCell ref="A61:B61"/>
    <mergeCell ref="A66:B66"/>
    <mergeCell ref="A23:B23"/>
    <mergeCell ref="A48:B48"/>
    <mergeCell ref="A49:B49"/>
    <mergeCell ref="A51:B51"/>
    <mergeCell ref="A56:B56"/>
    <mergeCell ref="A59:B59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 NPS &amp; Tot</vt:lpstr>
      <vt:lpstr>'20.3 NPS &amp; Tot'!Print_Area</vt:lpstr>
      <vt:lpstr>'20.3 NPS &amp; Tot'!Print_Titles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2021-01-15T10:05:05Z</dcterms:created>
  <dcterms:modified xsi:type="dcterms:W3CDTF">2021-01-15T10:08:12Z</dcterms:modified>
</cp:coreProperties>
</file>