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20.3 NPS &amp; Tot" sheetId="1" r:id="rId1"/>
  </sheets>
  <definedNames>
    <definedName name="_xlnm.Print_Area" localSheetId="0">'20.3 NPS &amp; Tot'!$A$1:$H$60</definedName>
    <definedName name="_xlnm.Print_Titles" localSheetId="0">'20.3 NPS &amp; Tot'!$A:$B,'20.3 NPS &amp; Tot'!$1:$4</definedName>
  </definedNames>
  <calcPr calcId="144525"/>
</workbook>
</file>

<file path=xl/calcChain.xml><?xml version="1.0" encoding="utf-8"?>
<calcChain xmlns="http://schemas.openxmlformats.org/spreadsheetml/2006/main">
  <c r="G60" i="1" l="1"/>
  <c r="F60" i="1"/>
  <c r="C60" i="1"/>
  <c r="F59" i="1"/>
  <c r="H54" i="1"/>
  <c r="H60" i="1" s="1"/>
  <c r="H53" i="1"/>
  <c r="H59" i="1" s="1"/>
  <c r="G53" i="1"/>
  <c r="G59" i="1" s="1"/>
  <c r="C53" i="1"/>
  <c r="C59" i="1" s="1"/>
  <c r="H51" i="1"/>
  <c r="D53" i="1"/>
  <c r="F50" i="1"/>
  <c r="F58" i="1" s="1"/>
  <c r="C50" i="1"/>
  <c r="C58" i="1" s="1"/>
  <c r="H49" i="1"/>
  <c r="E49" i="1"/>
  <c r="H48" i="1"/>
  <c r="E48" i="1"/>
  <c r="H47" i="1"/>
  <c r="E47" i="1"/>
  <c r="G50" i="1"/>
  <c r="D50" i="1"/>
  <c r="G45" i="1"/>
  <c r="G57" i="1" s="1"/>
  <c r="F45" i="1"/>
  <c r="F57" i="1" s="1"/>
  <c r="C45" i="1"/>
  <c r="C57" i="1" s="1"/>
  <c r="H44" i="1"/>
  <c r="H45" i="1" s="1"/>
  <c r="H57" i="1" s="1"/>
  <c r="E44" i="1"/>
  <c r="E45" i="1" s="1"/>
  <c r="E57" i="1" s="1"/>
  <c r="F42" i="1"/>
  <c r="C42" i="1"/>
  <c r="H41" i="1"/>
  <c r="E41" i="1"/>
  <c r="H40" i="1"/>
  <c r="E40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G42" i="1"/>
  <c r="H29" i="1"/>
  <c r="E29" i="1"/>
  <c r="H28" i="1"/>
  <c r="E28" i="1"/>
  <c r="H27" i="1"/>
  <c r="E27" i="1"/>
  <c r="H26" i="1"/>
  <c r="E26" i="1"/>
  <c r="H25" i="1"/>
  <c r="H24" i="1"/>
  <c r="E24" i="1"/>
  <c r="H23" i="1"/>
  <c r="E23" i="1"/>
  <c r="H22" i="1"/>
  <c r="E22" i="1"/>
  <c r="H21" i="1"/>
  <c r="E21" i="1"/>
  <c r="H20" i="1"/>
  <c r="E20" i="1"/>
  <c r="H19" i="1"/>
  <c r="H18" i="1"/>
  <c r="E18" i="1"/>
  <c r="C17" i="1"/>
  <c r="H16" i="1"/>
  <c r="E16" i="1"/>
  <c r="E15" i="1"/>
  <c r="H14" i="1"/>
  <c r="E14" i="1"/>
  <c r="H13" i="1"/>
  <c r="E13" i="1"/>
  <c r="E12" i="1"/>
  <c r="E11" i="1"/>
  <c r="H10" i="1"/>
  <c r="E10" i="1"/>
  <c r="H9" i="1"/>
  <c r="E9" i="1"/>
  <c r="E8" i="1"/>
  <c r="E7" i="1"/>
  <c r="H6" i="1"/>
  <c r="E6" i="1"/>
  <c r="G17" i="1"/>
  <c r="E5" i="1"/>
  <c r="C43" i="1" l="1"/>
  <c r="C56" i="1" s="1"/>
  <c r="H15" i="1"/>
  <c r="H11" i="1"/>
  <c r="H12" i="1"/>
  <c r="F17" i="1"/>
  <c r="F43" i="1" s="1"/>
  <c r="F56" i="1" s="1"/>
  <c r="H7" i="1"/>
  <c r="H8" i="1"/>
  <c r="G43" i="1"/>
  <c r="H42" i="1"/>
  <c r="E53" i="1"/>
  <c r="E59" i="1" s="1"/>
  <c r="D59" i="1"/>
  <c r="D58" i="1"/>
  <c r="E50" i="1"/>
  <c r="E58" i="1" s="1"/>
  <c r="G58" i="1"/>
  <c r="H50" i="1"/>
  <c r="H58" i="1" s="1"/>
  <c r="D17" i="1"/>
  <c r="E17" i="1" s="1"/>
  <c r="H30" i="1"/>
  <c r="D42" i="1"/>
  <c r="D45" i="1"/>
  <c r="D57" i="1" s="1"/>
  <c r="H46" i="1"/>
  <c r="E51" i="1"/>
  <c r="H5" i="1"/>
  <c r="E46" i="1"/>
  <c r="H17" i="1" l="1"/>
  <c r="E42" i="1"/>
  <c r="D43" i="1"/>
  <c r="H43" i="1"/>
  <c r="H56" i="1" s="1"/>
  <c r="G56" i="1"/>
  <c r="D56" i="1" l="1"/>
  <c r="D54" i="1"/>
  <c r="E43" i="1"/>
  <c r="E56" i="1" s="1"/>
  <c r="D60" i="1" l="1"/>
  <c r="E54" i="1"/>
  <c r="E60" i="1" s="1"/>
</calcChain>
</file>

<file path=xl/sharedStrings.xml><?xml version="1.0" encoding="utf-8"?>
<sst xmlns="http://schemas.openxmlformats.org/spreadsheetml/2006/main" count="69" uniqueCount="65">
  <si>
    <t>SLBC OF A.P.                                                                                                                                                                                    CONVENOR::ANDHRA BANK</t>
  </si>
  <si>
    <t>ANNUAL CREDIT PLAN 2020-21 - BANK-WISE ACHIEVEMENT AS ON  30.09.2020 (Amount in crores )</t>
  </si>
  <si>
    <t>S.No.</t>
  </si>
  <si>
    <t>Name of the Bank</t>
  </si>
  <si>
    <t>Non-Priority Sector</t>
  </si>
  <si>
    <t xml:space="preserve">Total Credit </t>
  </si>
  <si>
    <t>Target</t>
  </si>
  <si>
    <t xml:space="preserve"> Achvmt</t>
  </si>
  <si>
    <t>% of achvmt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</si>
  <si>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</si>
  <si>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</si>
  <si>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</si>
  <si>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</si>
  <si>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</si>
  <si>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</si>
  <si>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</si>
  <si>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</si>
  <si>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</si>
  <si>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</si>
  <si>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</si>
  <si>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</si>
  <si>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</si>
  <si>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</si>
  <si>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</si>
  <si>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Catholic Syrian Bank Ltd</t>
  </si>
  <si>
    <t>City Union Bank Ltd</t>
  </si>
  <si>
    <t>Coastal Local Area Bank</t>
  </si>
  <si>
    <t>DCB Bank Limited</t>
  </si>
  <si>
    <t>Dhanalakshmi Bank</t>
  </si>
  <si>
    <t>Equitas Small Finance Bank Ltd</t>
  </si>
  <si>
    <t xml:space="preserve"> 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</si>
  <si>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</si>
  <si>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</si>
  <si>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</si>
  <si>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</si>
  <si>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</si>
  <si>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</si>
  <si>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</si>
  <si>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</si>
  <si>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</si>
  <si>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</si>
  <si>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Laxmi Vilas Bank</t>
  </si>
  <si>
    <t>RBL Bank</t>
  </si>
  <si>
    <t>South Indian Bank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</si>
  <si>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</si>
  <si>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</si>
  <si>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</si>
  <si>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</si>
  <si>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</si>
  <si>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</si>
  <si>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</si>
  <si>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</si>
  <si>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</si>
  <si>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</si>
  <si>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</si>
  <si>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</si>
  <si>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</si>
  <si>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FSCS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</si>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</sst>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\-0.00;\-;@"/>
  </numFmts>
  <fonts count="6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11"/>
      <name val="Century Gothic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31">
    <xf numFmtId="0" fontId="0" fillId="0" borderId="0" xfId="0"/>
    <xf numFmtId="0" fontId="1" fillId="2" borderId="0" xfId="0" applyFont="1" applyFill="1" applyAlignment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 applyProtection="1">
      <alignment horizontal="left" wrapText="1"/>
    </xf>
    <xf numFmtId="164" fontId="1" fillId="2" borderId="5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</xf>
    <xf numFmtId="164" fontId="1" fillId="3" borderId="5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wrapText="1"/>
    </xf>
    <xf numFmtId="0" fontId="1" fillId="0" borderId="5" xfId="0" applyFont="1" applyBorder="1"/>
    <xf numFmtId="164" fontId="1" fillId="3" borderId="5" xfId="0" applyNumberFormat="1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164" fontId="1" fillId="0" borderId="5" xfId="0" applyNumberFormat="1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" fillId="3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</cellXfs>
  <cellStyles count="4">
    <cellStyle name="Excel Built-in Normal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0"/>
  <sheetViews>
    <sheetView tabSelected="1" topLeftCell="A43" zoomScaleSheetLayoutView="85" workbookViewId="0">
      <selection activeCell="A62" sqref="A62:XFD67"/>
    </sheetView>
  </sheetViews>
  <sheetFormatPr defaultColWidth="20.7109375" defaultRowHeight="13.5" x14ac:dyDescent="0.25"/>
  <cols>
    <col min="1" max="1" width="6.42578125" style="16" customWidth="1"/>
    <col min="2" max="2" width="33.5703125" style="1" customWidth="1"/>
    <col min="3" max="3" width="13.85546875" style="1" customWidth="1"/>
    <col min="4" max="4" width="13" style="1" customWidth="1"/>
    <col min="5" max="5" width="12" style="1" customWidth="1"/>
    <col min="6" max="6" width="13.42578125" style="1" customWidth="1"/>
    <col min="7" max="7" width="13.7109375" style="1" customWidth="1"/>
    <col min="8" max="8" width="11.140625" style="1" bestFit="1" customWidth="1"/>
    <col min="9" max="11" width="8.42578125" style="1" customWidth="1"/>
    <col min="12" max="14" width="9" style="1" customWidth="1"/>
    <col min="15" max="17" width="8.5703125" style="1" customWidth="1"/>
    <col min="18" max="16384" width="20.7109375" style="1"/>
  </cols>
  <sheetData>
    <row r="1" spans="1:8" x14ac:dyDescent="0.25">
      <c r="A1" s="22" t="s">
        <v>0</v>
      </c>
      <c r="B1" s="23"/>
      <c r="C1" s="23"/>
      <c r="D1" s="23"/>
      <c r="E1" s="23"/>
      <c r="F1" s="23"/>
      <c r="G1" s="23"/>
      <c r="H1" s="24"/>
    </row>
    <row r="2" spans="1:8" ht="15" x14ac:dyDescent="0.25">
      <c r="A2" s="25" t="s">
        <v>1</v>
      </c>
      <c r="B2" s="26"/>
      <c r="C2" s="26"/>
      <c r="D2" s="26"/>
      <c r="E2" s="26"/>
      <c r="F2" s="26"/>
      <c r="G2" s="26"/>
      <c r="H2" s="27"/>
    </row>
    <row r="3" spans="1:8" ht="15.75" customHeight="1" x14ac:dyDescent="0.25">
      <c r="A3" s="28" t="s">
        <v>2</v>
      </c>
      <c r="B3" s="28" t="s">
        <v>3</v>
      </c>
      <c r="C3" s="30" t="s">
        <v>4</v>
      </c>
      <c r="D3" s="30"/>
      <c r="E3" s="30"/>
      <c r="F3" s="30" t="s">
        <v>5</v>
      </c>
      <c r="G3" s="30"/>
      <c r="H3" s="30"/>
    </row>
    <row r="4" spans="1:8" s="4" customFormat="1" x14ac:dyDescent="0.25">
      <c r="A4" s="29"/>
      <c r="B4" s="29"/>
      <c r="C4" s="2" t="s">
        <v>6</v>
      </c>
      <c r="D4" s="3" t="s">
        <v>7</v>
      </c>
      <c r="E4" s="3" t="s">
        <v>8</v>
      </c>
      <c r="F4" s="2" t="s">
        <v>6</v>
      </c>
      <c r="G4" s="3" t="s">
        <v>7</v>
      </c>
      <c r="H4" s="3" t="s">
        <v>8</v>
      </c>
    </row>
    <row r="5" spans="1:8" ht="15" customHeight="1" x14ac:dyDescent="0.25">
      <c r="A5" s="5">
        <v>1</v>
      </c>
      <c r="B5" s="6" t="s">
        <v>9</v>
      </c>
      <c r="C5" s="7">
        <v>1284.43</v>
      </c>
      <c r="D5" s="7">
        <v>718.44331000000011</v>
      </c>
      <c r="E5" s="7">
        <f t="shared" ref="E5:E54" si="0">D5/C5%</f>
        <v>55.93479675809504</v>
      </c>
      <c r="F5" s="7">
        <v>6530.1</v>
      </c>
      <c r="G5" s="7">
        <v>4456.2268100000001</v>
      </c>
      <c r="H5" s="7">
        <f t="shared" ref="H5:H54" si="1">G5/F5%</f>
        <v>68.24132570711015</v>
      </c>
    </row>
    <row r="6" spans="1:8" ht="15" customHeight="1" x14ac:dyDescent="0.25">
      <c r="A6" s="5">
        <v>2</v>
      </c>
      <c r="B6" s="6" t="s">
        <v>10</v>
      </c>
      <c r="C6" s="7">
        <v>1047.18</v>
      </c>
      <c r="D6" s="7">
        <v>136.07999999999998</v>
      </c>
      <c r="E6" s="7">
        <f t="shared" si="0"/>
        <v>12.994900590156419</v>
      </c>
      <c r="F6" s="7">
        <v>3739.33</v>
      </c>
      <c r="G6" s="7">
        <v>1150.25</v>
      </c>
      <c r="H6" s="7">
        <f t="shared" si="1"/>
        <v>30.760858228613149</v>
      </c>
    </row>
    <row r="7" spans="1:8" ht="15" customHeight="1" x14ac:dyDescent="0.25">
      <c r="A7" s="5">
        <v>3</v>
      </c>
      <c r="B7" s="6" t="s">
        <v>11</v>
      </c>
      <c r="C7" s="7">
        <v>217.26</v>
      </c>
      <c r="D7" s="7">
        <v>37.72</v>
      </c>
      <c r="E7" s="7">
        <f t="shared" si="0"/>
        <v>17.361686458621005</v>
      </c>
      <c r="F7" s="7">
        <v>619.31999999999994</v>
      </c>
      <c r="G7" s="7">
        <v>86.240000000000009</v>
      </c>
      <c r="H7" s="7">
        <f t="shared" si="1"/>
        <v>13.924949945101082</v>
      </c>
    </row>
    <row r="8" spans="1:8" ht="15" customHeight="1" x14ac:dyDescent="0.25">
      <c r="A8" s="5">
        <v>4</v>
      </c>
      <c r="B8" s="6" t="s">
        <v>12</v>
      </c>
      <c r="C8" s="7">
        <v>3692.7700000000004</v>
      </c>
      <c r="D8" s="7">
        <v>1406.175</v>
      </c>
      <c r="E8" s="7">
        <f t="shared" si="0"/>
        <v>38.079138424543089</v>
      </c>
      <c r="F8" s="7">
        <v>28123.66</v>
      </c>
      <c r="G8" s="7">
        <v>7455.6350000000002</v>
      </c>
      <c r="H8" s="7">
        <f t="shared" si="1"/>
        <v>26.510187507600364</v>
      </c>
    </row>
    <row r="9" spans="1:8" ht="15" customHeight="1" x14ac:dyDescent="0.25">
      <c r="A9" s="5">
        <v>5</v>
      </c>
      <c r="B9" s="6" t="s">
        <v>13</v>
      </c>
      <c r="C9" s="7">
        <v>700</v>
      </c>
      <c r="D9" s="7">
        <v>484.95859999999999</v>
      </c>
      <c r="E9" s="7">
        <f t="shared" si="0"/>
        <v>69.279799999999994</v>
      </c>
      <c r="F9" s="7">
        <v>3261.74</v>
      </c>
      <c r="G9" s="7">
        <v>1837.037</v>
      </c>
      <c r="H9" s="7">
        <f t="shared" si="1"/>
        <v>56.320767443143851</v>
      </c>
    </row>
    <row r="10" spans="1:8" ht="15" customHeight="1" x14ac:dyDescent="0.25">
      <c r="A10" s="5">
        <v>6</v>
      </c>
      <c r="B10" s="6" t="s">
        <v>14</v>
      </c>
      <c r="C10" s="7">
        <v>2755.3199999999997</v>
      </c>
      <c r="D10" s="7">
        <v>2236.2240999999999</v>
      </c>
      <c r="E10" s="7">
        <f t="shared" si="0"/>
        <v>81.16023184239944</v>
      </c>
      <c r="F10" s="7">
        <v>10984.74</v>
      </c>
      <c r="G10" s="7">
        <v>6705.4225999999999</v>
      </c>
      <c r="H10" s="7">
        <f t="shared" si="1"/>
        <v>61.043070659842655</v>
      </c>
    </row>
    <row r="11" spans="1:8" ht="15" customHeight="1" x14ac:dyDescent="0.25">
      <c r="A11" s="5">
        <v>7</v>
      </c>
      <c r="B11" s="6" t="s">
        <v>15</v>
      </c>
      <c r="C11" s="7">
        <v>450.89</v>
      </c>
      <c r="D11" s="7">
        <v>131.41329999999999</v>
      </c>
      <c r="E11" s="7">
        <f t="shared" si="0"/>
        <v>29.145312603961056</v>
      </c>
      <c r="F11" s="7">
        <v>4182.43</v>
      </c>
      <c r="G11" s="7">
        <v>2348.22208</v>
      </c>
      <c r="H11" s="7">
        <f t="shared" si="1"/>
        <v>56.144922449389469</v>
      </c>
    </row>
    <row r="12" spans="1:8" ht="15" customHeight="1" x14ac:dyDescent="0.25">
      <c r="A12" s="5">
        <v>8</v>
      </c>
      <c r="B12" s="6" t="s">
        <v>16</v>
      </c>
      <c r="C12" s="7">
        <v>1627.48</v>
      </c>
      <c r="D12" s="7">
        <v>6403.8498999999993</v>
      </c>
      <c r="E12" s="7">
        <f t="shared" si="0"/>
        <v>393.4825558532209</v>
      </c>
      <c r="F12" s="7">
        <v>3249.3</v>
      </c>
      <c r="G12" s="7">
        <v>7025.7546999999995</v>
      </c>
      <c r="H12" s="7">
        <f t="shared" si="1"/>
        <v>216.2236389376173</v>
      </c>
    </row>
    <row r="13" spans="1:8" ht="15" customHeight="1" x14ac:dyDescent="0.25">
      <c r="A13" s="5">
        <v>9</v>
      </c>
      <c r="B13" s="6" t="s">
        <v>17</v>
      </c>
      <c r="C13" s="7">
        <v>73.22</v>
      </c>
      <c r="D13" s="7">
        <v>3789.7287999999999</v>
      </c>
      <c r="E13" s="7">
        <f t="shared" si="0"/>
        <v>5175.8109806063921</v>
      </c>
      <c r="F13" s="7">
        <v>291.26</v>
      </c>
      <c r="G13" s="7">
        <v>3910.1515999999997</v>
      </c>
      <c r="H13" s="7">
        <f t="shared" si="1"/>
        <v>1342.4952276316692</v>
      </c>
    </row>
    <row r="14" spans="1:8" ht="15" customHeight="1" x14ac:dyDescent="0.25">
      <c r="A14" s="5">
        <v>10</v>
      </c>
      <c r="B14" s="6" t="s">
        <v>18</v>
      </c>
      <c r="C14" s="7">
        <v>469.13</v>
      </c>
      <c r="D14" s="7">
        <v>17.580000000000002</v>
      </c>
      <c r="E14" s="7">
        <f t="shared" si="0"/>
        <v>3.7473621384264493</v>
      </c>
      <c r="F14" s="7">
        <v>992.26</v>
      </c>
      <c r="G14" s="7">
        <v>157.69000000000003</v>
      </c>
      <c r="H14" s="7">
        <f t="shared" si="1"/>
        <v>15.892004111825534</v>
      </c>
    </row>
    <row r="15" spans="1:8" ht="15" customHeight="1" x14ac:dyDescent="0.25">
      <c r="A15" s="5">
        <v>11</v>
      </c>
      <c r="B15" s="6" t="s">
        <v>19</v>
      </c>
      <c r="C15" s="7">
        <v>12402.679999999998</v>
      </c>
      <c r="D15" s="7">
        <v>11650.955319999999</v>
      </c>
      <c r="E15" s="7">
        <f t="shared" si="0"/>
        <v>93.939014148555003</v>
      </c>
      <c r="F15" s="7">
        <v>51419.78</v>
      </c>
      <c r="G15" s="7">
        <v>32428.90552</v>
      </c>
      <c r="H15" s="7">
        <f t="shared" si="1"/>
        <v>63.066986128684327</v>
      </c>
    </row>
    <row r="16" spans="1:8" ht="15" customHeight="1" x14ac:dyDescent="0.25">
      <c r="A16" s="5">
        <v>12</v>
      </c>
      <c r="B16" s="8" t="s">
        <v>20</v>
      </c>
      <c r="C16" s="7">
        <v>20501.11</v>
      </c>
      <c r="D16" s="7">
        <v>11621.15</v>
      </c>
      <c r="E16" s="7">
        <f t="shared" si="0"/>
        <v>56.68546727469878</v>
      </c>
      <c r="F16" s="7">
        <v>55995.54</v>
      </c>
      <c r="G16" s="7">
        <v>42536.34</v>
      </c>
      <c r="H16" s="7">
        <f t="shared" si="1"/>
        <v>75.963799974069346</v>
      </c>
    </row>
    <row r="17" spans="1:8" x14ac:dyDescent="0.25">
      <c r="A17" s="17" t="s">
        <v>21</v>
      </c>
      <c r="B17" s="17"/>
      <c r="C17" s="9">
        <f>SUM(C5:C16)</f>
        <v>45221.469999999994</v>
      </c>
      <c r="D17" s="9">
        <f>SUM(D5:D16)</f>
        <v>38634.278330000001</v>
      </c>
      <c r="E17" s="9">
        <f t="shared" si="0"/>
        <v>85.433486195826902</v>
      </c>
      <c r="F17" s="9">
        <f>SUM(F5:F16)</f>
        <v>169389.46000000002</v>
      </c>
      <c r="G17" s="9">
        <f>SUM(G5:G16)</f>
        <v>110097.87531</v>
      </c>
      <c r="H17" s="9">
        <f t="shared" si="1"/>
        <v>64.996886648083048</v>
      </c>
    </row>
    <row r="18" spans="1:8" ht="15" customHeight="1" x14ac:dyDescent="0.25">
      <c r="A18" s="10">
        <v>13</v>
      </c>
      <c r="B18" s="11" t="s">
        <v>22</v>
      </c>
      <c r="C18" s="7">
        <v>1028.49</v>
      </c>
      <c r="D18" s="7">
        <v>499.18189999999998</v>
      </c>
      <c r="E18" s="7">
        <f t="shared" si="0"/>
        <v>48.535415998210965</v>
      </c>
      <c r="F18" s="7">
        <v>2995.78</v>
      </c>
      <c r="G18" s="7">
        <v>1505.8453999999999</v>
      </c>
      <c r="H18" s="7">
        <f t="shared" si="1"/>
        <v>50.265553545320408</v>
      </c>
    </row>
    <row r="19" spans="1:8" ht="15" customHeight="1" x14ac:dyDescent="0.25">
      <c r="A19" s="10">
        <v>14</v>
      </c>
      <c r="B19" s="11" t="s">
        <v>23</v>
      </c>
      <c r="C19" s="7">
        <v>0</v>
      </c>
      <c r="D19" s="7">
        <v>0</v>
      </c>
      <c r="E19" s="7"/>
      <c r="F19" s="7">
        <v>20</v>
      </c>
      <c r="G19" s="7">
        <v>8.7017000000000007</v>
      </c>
      <c r="H19" s="7">
        <f t="shared" si="1"/>
        <v>43.508499999999998</v>
      </c>
    </row>
    <row r="20" spans="1:8" ht="15" customHeight="1" x14ac:dyDescent="0.25">
      <c r="A20" s="10">
        <v>15</v>
      </c>
      <c r="B20" s="11" t="s">
        <v>24</v>
      </c>
      <c r="C20" s="7">
        <v>146.5</v>
      </c>
      <c r="D20" s="7">
        <v>15.36</v>
      </c>
      <c r="E20" s="7">
        <f t="shared" si="0"/>
        <v>10.484641638225256</v>
      </c>
      <c r="F20" s="7">
        <v>253.82999999999998</v>
      </c>
      <c r="G20" s="7">
        <v>26.59</v>
      </c>
      <c r="H20" s="7">
        <f t="shared" si="1"/>
        <v>10.475515108537209</v>
      </c>
    </row>
    <row r="21" spans="1:8" ht="15" customHeight="1" x14ac:dyDescent="0.25">
      <c r="A21" s="10">
        <v>16</v>
      </c>
      <c r="B21" s="11" t="s">
        <v>25</v>
      </c>
      <c r="C21" s="7">
        <v>298.99</v>
      </c>
      <c r="D21" s="7">
        <v>174.8492</v>
      </c>
      <c r="E21" s="7">
        <f t="shared" si="0"/>
        <v>58.479949162179338</v>
      </c>
      <c r="F21" s="7">
        <v>843</v>
      </c>
      <c r="G21" s="7">
        <v>424.36613199999999</v>
      </c>
      <c r="H21" s="7">
        <f t="shared" si="1"/>
        <v>50.33999193357058</v>
      </c>
    </row>
    <row r="22" spans="1:8" ht="15" customHeight="1" x14ac:dyDescent="0.25">
      <c r="A22" s="10">
        <v>17</v>
      </c>
      <c r="B22" s="11" t="s">
        <v>26</v>
      </c>
      <c r="C22" s="7">
        <v>159.41</v>
      </c>
      <c r="D22" s="7">
        <v>112.1216</v>
      </c>
      <c r="E22" s="7">
        <f t="shared" si="0"/>
        <v>70.335361646069885</v>
      </c>
      <c r="F22" s="7">
        <v>546.61</v>
      </c>
      <c r="G22" s="7">
        <v>226.04070000000002</v>
      </c>
      <c r="H22" s="7">
        <f t="shared" si="1"/>
        <v>41.353195148277571</v>
      </c>
    </row>
    <row r="23" spans="1:8" ht="15" customHeight="1" x14ac:dyDescent="0.25">
      <c r="A23" s="10">
        <v>18</v>
      </c>
      <c r="B23" s="11" t="s">
        <v>27</v>
      </c>
      <c r="C23" s="7">
        <v>40.24</v>
      </c>
      <c r="D23" s="7">
        <v>31.017318100000001</v>
      </c>
      <c r="E23" s="7">
        <f t="shared" si="0"/>
        <v>77.080810387673949</v>
      </c>
      <c r="F23" s="7">
        <v>142.33000000000001</v>
      </c>
      <c r="G23" s="7">
        <v>69.621650540000005</v>
      </c>
      <c r="H23" s="7">
        <f t="shared" si="1"/>
        <v>48.915654141783172</v>
      </c>
    </row>
    <row r="24" spans="1:8" ht="15" customHeight="1" x14ac:dyDescent="0.25">
      <c r="A24" s="10">
        <v>19</v>
      </c>
      <c r="B24" s="11" t="s">
        <v>28</v>
      </c>
      <c r="C24" s="7">
        <v>149.15</v>
      </c>
      <c r="D24" s="7">
        <v>30.963900000000002</v>
      </c>
      <c r="E24" s="7">
        <f t="shared" si="0"/>
        <v>20.760241367750588</v>
      </c>
      <c r="F24" s="7">
        <v>296.97000000000003</v>
      </c>
      <c r="G24" s="7">
        <v>177.7337</v>
      </c>
      <c r="H24" s="7">
        <f t="shared" si="1"/>
        <v>59.849041990773472</v>
      </c>
    </row>
    <row r="25" spans="1:8" ht="15" customHeight="1" x14ac:dyDescent="0.25">
      <c r="A25" s="10">
        <v>20</v>
      </c>
      <c r="B25" s="12" t="s">
        <v>29</v>
      </c>
      <c r="C25" s="7">
        <v>0</v>
      </c>
      <c r="D25" s="7">
        <v>34.24</v>
      </c>
      <c r="E25" s="7" t="s">
        <v>30</v>
      </c>
      <c r="F25" s="7">
        <v>0.21</v>
      </c>
      <c r="G25" s="7">
        <v>50.96</v>
      </c>
      <c r="H25" s="7">
        <f t="shared" si="1"/>
        <v>24266.666666666668</v>
      </c>
    </row>
    <row r="26" spans="1:8" ht="15" customHeight="1" x14ac:dyDescent="0.25">
      <c r="A26" s="10">
        <v>21</v>
      </c>
      <c r="B26" s="11" t="s">
        <v>31</v>
      </c>
      <c r="C26" s="7">
        <v>395.16</v>
      </c>
      <c r="D26" s="7">
        <v>219.93</v>
      </c>
      <c r="E26" s="7">
        <f t="shared" si="0"/>
        <v>55.655936835712112</v>
      </c>
      <c r="F26" s="7">
        <v>795.8900000000001</v>
      </c>
      <c r="G26" s="7">
        <v>564.3599999999999</v>
      </c>
      <c r="H26" s="7">
        <f t="shared" si="1"/>
        <v>70.909296510824348</v>
      </c>
    </row>
    <row r="27" spans="1:8" ht="15" customHeight="1" x14ac:dyDescent="0.25">
      <c r="A27" s="10">
        <v>22</v>
      </c>
      <c r="B27" s="11" t="s">
        <v>32</v>
      </c>
      <c r="C27" s="7">
        <v>4222.84</v>
      </c>
      <c r="D27" s="7">
        <v>3090.0113999999999</v>
      </c>
      <c r="E27" s="7">
        <f t="shared" si="0"/>
        <v>73.17377404779721</v>
      </c>
      <c r="F27" s="7">
        <v>8935.66</v>
      </c>
      <c r="G27" s="7">
        <v>4932.7987999999996</v>
      </c>
      <c r="H27" s="7">
        <f t="shared" si="1"/>
        <v>55.20351938189232</v>
      </c>
    </row>
    <row r="28" spans="1:8" ht="15" customHeight="1" x14ac:dyDescent="0.25">
      <c r="A28" s="10">
        <v>23</v>
      </c>
      <c r="B28" s="11" t="s">
        <v>33</v>
      </c>
      <c r="C28" s="7">
        <v>4163.1899999999996</v>
      </c>
      <c r="D28" s="7">
        <v>2679.7504999999996</v>
      </c>
      <c r="E28" s="7">
        <f t="shared" si="0"/>
        <v>64.367720425923395</v>
      </c>
      <c r="F28" s="7">
        <v>8974.64</v>
      </c>
      <c r="G28" s="7">
        <v>5634.7324999999992</v>
      </c>
      <c r="H28" s="7">
        <f t="shared" si="1"/>
        <v>62.785053216619268</v>
      </c>
    </row>
    <row r="29" spans="1:8" ht="15" customHeight="1" x14ac:dyDescent="0.25">
      <c r="A29" s="10">
        <v>24</v>
      </c>
      <c r="B29" s="6" t="s">
        <v>34</v>
      </c>
      <c r="C29" s="7">
        <v>916.28</v>
      </c>
      <c r="D29" s="7">
        <v>1028.1954000000001</v>
      </c>
      <c r="E29" s="7">
        <f>D29/C29%</f>
        <v>112.21410485877681</v>
      </c>
      <c r="F29" s="7">
        <v>2462.7799999999997</v>
      </c>
      <c r="G29" s="7">
        <v>1919.566</v>
      </c>
      <c r="H29" s="7">
        <f t="shared" si="1"/>
        <v>77.943056221018537</v>
      </c>
    </row>
    <row r="30" spans="1:8" ht="15" customHeight="1" x14ac:dyDescent="0.25">
      <c r="A30" s="10">
        <v>25</v>
      </c>
      <c r="B30" s="11" t="s">
        <v>35</v>
      </c>
      <c r="C30" s="7">
        <v>107</v>
      </c>
      <c r="D30" s="7">
        <v>213.28</v>
      </c>
      <c r="E30" s="7">
        <v>0</v>
      </c>
      <c r="F30" s="7">
        <v>145.24</v>
      </c>
      <c r="G30" s="7">
        <v>348.01</v>
      </c>
      <c r="H30" s="7">
        <f t="shared" si="1"/>
        <v>239.61030019278434</v>
      </c>
    </row>
    <row r="31" spans="1:8" ht="15" customHeight="1" x14ac:dyDescent="0.25">
      <c r="A31" s="10">
        <v>26</v>
      </c>
      <c r="B31" s="11" t="s">
        <v>36</v>
      </c>
      <c r="C31" s="7">
        <v>852.81</v>
      </c>
      <c r="D31" s="7">
        <v>1101.1984398</v>
      </c>
      <c r="E31" s="7">
        <f t="shared" si="0"/>
        <v>129.12588264677947</v>
      </c>
      <c r="F31" s="7">
        <v>2144.39</v>
      </c>
      <c r="G31" s="7">
        <v>1415.4944398</v>
      </c>
      <c r="H31" s="7">
        <f t="shared" si="1"/>
        <v>66.009188617742112</v>
      </c>
    </row>
    <row r="32" spans="1:8" ht="15" customHeight="1" x14ac:dyDescent="0.25">
      <c r="A32" s="10">
        <v>27</v>
      </c>
      <c r="B32" s="11" t="s">
        <v>37</v>
      </c>
      <c r="C32" s="7">
        <v>373.07</v>
      </c>
      <c r="D32" s="7">
        <v>94.632199999999997</v>
      </c>
      <c r="E32" s="7">
        <f t="shared" si="0"/>
        <v>25.365802664379338</v>
      </c>
      <c r="F32" s="7">
        <v>1413.82</v>
      </c>
      <c r="G32" s="7">
        <v>432.50890000000004</v>
      </c>
      <c r="H32" s="7">
        <f t="shared" si="1"/>
        <v>30.591510941986961</v>
      </c>
    </row>
    <row r="33" spans="1:8" ht="15" customHeight="1" x14ac:dyDescent="0.25">
      <c r="A33" s="10">
        <v>28</v>
      </c>
      <c r="B33" s="11" t="s">
        <v>38</v>
      </c>
      <c r="C33" s="7">
        <v>715.58</v>
      </c>
      <c r="D33" s="7">
        <v>696.43000000000006</v>
      </c>
      <c r="E33" s="7">
        <f t="shared" si="0"/>
        <v>97.323849185276288</v>
      </c>
      <c r="F33" s="7">
        <v>2861.29</v>
      </c>
      <c r="G33" s="7">
        <v>2139.38</v>
      </c>
      <c r="H33" s="7">
        <f t="shared" si="1"/>
        <v>74.769771676411693</v>
      </c>
    </row>
    <row r="34" spans="1:8" ht="15" customHeight="1" x14ac:dyDescent="0.25">
      <c r="A34" s="10">
        <v>29</v>
      </c>
      <c r="B34" s="11" t="s">
        <v>39</v>
      </c>
      <c r="C34" s="7">
        <v>1236.1199999999999</v>
      </c>
      <c r="D34" s="7">
        <v>220.57239999999999</v>
      </c>
      <c r="E34" s="7">
        <f t="shared" si="0"/>
        <v>17.843931009934312</v>
      </c>
      <c r="F34" s="7">
        <v>2539.31</v>
      </c>
      <c r="G34" s="7">
        <v>357.28120000000001</v>
      </c>
      <c r="H34" s="7">
        <f t="shared" si="1"/>
        <v>14.070011144759798</v>
      </c>
    </row>
    <row r="35" spans="1:8" ht="15" customHeight="1" x14ac:dyDescent="0.25">
      <c r="A35" s="10">
        <v>30</v>
      </c>
      <c r="B35" s="11" t="s">
        <v>40</v>
      </c>
      <c r="C35" s="7">
        <v>1.49</v>
      </c>
      <c r="D35" s="7">
        <v>2.9240750000000002</v>
      </c>
      <c r="E35" s="7">
        <f t="shared" si="0"/>
        <v>196.24664429530202</v>
      </c>
      <c r="F35" s="7">
        <v>9.4</v>
      </c>
      <c r="G35" s="7">
        <v>3.4553250000000002</v>
      </c>
      <c r="H35" s="7">
        <f t="shared" si="1"/>
        <v>36.758776595744685</v>
      </c>
    </row>
    <row r="36" spans="1:8" ht="15" customHeight="1" x14ac:dyDescent="0.25">
      <c r="A36" s="10">
        <v>31</v>
      </c>
      <c r="B36" s="11" t="s">
        <v>41</v>
      </c>
      <c r="C36" s="7">
        <v>220.11</v>
      </c>
      <c r="D36" s="7">
        <v>22.041700000000002</v>
      </c>
      <c r="E36" s="7">
        <f t="shared" si="0"/>
        <v>10.013947571668711</v>
      </c>
      <c r="F36" s="7">
        <v>903.55000000000007</v>
      </c>
      <c r="G36" s="7">
        <v>154.68649999999997</v>
      </c>
      <c r="H36" s="7">
        <f t="shared" si="1"/>
        <v>17.119860550052564</v>
      </c>
    </row>
    <row r="37" spans="1:8" ht="15" customHeight="1" x14ac:dyDescent="0.25">
      <c r="A37" s="10">
        <v>32</v>
      </c>
      <c r="B37" s="11" t="s">
        <v>42</v>
      </c>
      <c r="C37" s="7">
        <v>209.08</v>
      </c>
      <c r="D37" s="7">
        <v>21.74</v>
      </c>
      <c r="E37" s="7">
        <f t="shared" si="0"/>
        <v>10.39793380524201</v>
      </c>
      <c r="F37" s="7">
        <v>370.13</v>
      </c>
      <c r="G37" s="7">
        <v>57.989999999999995</v>
      </c>
      <c r="H37" s="7">
        <f t="shared" si="1"/>
        <v>15.667468186853267</v>
      </c>
    </row>
    <row r="38" spans="1:8" ht="15" customHeight="1" x14ac:dyDescent="0.25">
      <c r="A38" s="10">
        <v>33</v>
      </c>
      <c r="B38" s="11" t="s">
        <v>43</v>
      </c>
      <c r="C38" s="7">
        <v>153.30000000000001</v>
      </c>
      <c r="D38" s="7">
        <v>48.96</v>
      </c>
      <c r="E38" s="7">
        <f t="shared" si="0"/>
        <v>31.937377690802347</v>
      </c>
      <c r="F38" s="7">
        <v>412.14000000000004</v>
      </c>
      <c r="G38" s="7">
        <v>61.42</v>
      </c>
      <c r="H38" s="7">
        <f t="shared" si="1"/>
        <v>14.902702965011889</v>
      </c>
    </row>
    <row r="39" spans="1:8" ht="15" customHeight="1" x14ac:dyDescent="0.25">
      <c r="A39" s="10">
        <v>34</v>
      </c>
      <c r="B39" s="12" t="s">
        <v>44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</row>
    <row r="40" spans="1:8" ht="15" customHeight="1" x14ac:dyDescent="0.25">
      <c r="A40" s="10">
        <v>35</v>
      </c>
      <c r="B40" s="11" t="s">
        <v>45</v>
      </c>
      <c r="C40" s="7">
        <v>384.13</v>
      </c>
      <c r="D40" s="7">
        <v>415.01650000000001</v>
      </c>
      <c r="E40" s="7">
        <f t="shared" si="0"/>
        <v>108.04063728425272</v>
      </c>
      <c r="F40" s="7">
        <v>984.62</v>
      </c>
      <c r="G40" s="7">
        <v>1181.5509999999999</v>
      </c>
      <c r="H40" s="7">
        <f t="shared" si="1"/>
        <v>120.0007109341675</v>
      </c>
    </row>
    <row r="41" spans="1:8" ht="15" customHeight="1" x14ac:dyDescent="0.25">
      <c r="A41" s="10">
        <v>36</v>
      </c>
      <c r="B41" s="11" t="s">
        <v>46</v>
      </c>
      <c r="C41" s="7">
        <v>120.84</v>
      </c>
      <c r="D41" s="7">
        <v>36.520000000000003</v>
      </c>
      <c r="E41" s="7">
        <f t="shared" si="0"/>
        <v>30.221780867262495</v>
      </c>
      <c r="F41" s="7">
        <v>249.91</v>
      </c>
      <c r="G41" s="7">
        <v>63.760000000000005</v>
      </c>
      <c r="H41" s="7">
        <f t="shared" si="1"/>
        <v>25.513184746508745</v>
      </c>
    </row>
    <row r="42" spans="1:8" ht="15" customHeight="1" x14ac:dyDescent="0.25">
      <c r="A42" s="17" t="s">
        <v>47</v>
      </c>
      <c r="B42" s="17"/>
      <c r="C42" s="9">
        <f>SUM(C18:C41)</f>
        <v>15893.78</v>
      </c>
      <c r="D42" s="9">
        <f>SUM(D18:D41)</f>
        <v>10788.936532899999</v>
      </c>
      <c r="E42" s="9">
        <f t="shared" si="0"/>
        <v>67.881501649701946</v>
      </c>
      <c r="F42" s="9">
        <f>SUM(F18:F41)</f>
        <v>38301.5</v>
      </c>
      <c r="G42" s="9">
        <f>SUM(G18:G41)</f>
        <v>21756.853947339998</v>
      </c>
      <c r="H42" s="9">
        <f t="shared" si="1"/>
        <v>56.804182466326381</v>
      </c>
    </row>
    <row r="43" spans="1:8" ht="15" customHeight="1" x14ac:dyDescent="0.25">
      <c r="A43" s="17" t="s">
        <v>48</v>
      </c>
      <c r="B43" s="17"/>
      <c r="C43" s="9">
        <f>C42+C17</f>
        <v>61115.249999999993</v>
      </c>
      <c r="D43" s="9">
        <f>D42+D17</f>
        <v>49423.2148629</v>
      </c>
      <c r="E43" s="9">
        <f t="shared" si="0"/>
        <v>80.868874565513522</v>
      </c>
      <c r="F43" s="9">
        <f>F42+F17</f>
        <v>207690.96000000002</v>
      </c>
      <c r="G43" s="9">
        <f>G42+G17</f>
        <v>131854.72925733999</v>
      </c>
      <c r="H43" s="9">
        <f t="shared" si="1"/>
        <v>63.486022336908626</v>
      </c>
    </row>
    <row r="44" spans="1:8" ht="15" customHeight="1" x14ac:dyDescent="0.25">
      <c r="A44" s="5">
        <v>37</v>
      </c>
      <c r="B44" s="11" t="s">
        <v>49</v>
      </c>
      <c r="C44" s="7">
        <v>645.88</v>
      </c>
      <c r="D44" s="7">
        <v>1877.5392999999999</v>
      </c>
      <c r="E44" s="7">
        <f t="shared" si="0"/>
        <v>290.69475754010028</v>
      </c>
      <c r="F44" s="7">
        <v>15132.259999999998</v>
      </c>
      <c r="G44" s="7">
        <v>9006.7585999999992</v>
      </c>
      <c r="H44" s="7">
        <f t="shared" si="1"/>
        <v>59.520247471296422</v>
      </c>
    </row>
    <row r="45" spans="1:8" ht="15" customHeight="1" x14ac:dyDescent="0.25">
      <c r="A45" s="17" t="s">
        <v>50</v>
      </c>
      <c r="B45" s="17"/>
      <c r="C45" s="9">
        <f>C44</f>
        <v>645.88</v>
      </c>
      <c r="D45" s="9">
        <f t="shared" ref="D45:H45" si="2">D44</f>
        <v>1877.5392999999999</v>
      </c>
      <c r="E45" s="9">
        <f t="shared" si="2"/>
        <v>290.69475754010028</v>
      </c>
      <c r="F45" s="9">
        <f t="shared" si="2"/>
        <v>15132.259999999998</v>
      </c>
      <c r="G45" s="9">
        <f t="shared" si="2"/>
        <v>9006.7585999999992</v>
      </c>
      <c r="H45" s="9">
        <f t="shared" si="2"/>
        <v>59.520247471296422</v>
      </c>
    </row>
    <row r="46" spans="1:8" ht="15" customHeight="1" x14ac:dyDescent="0.25">
      <c r="A46" s="10">
        <v>38</v>
      </c>
      <c r="B46" s="11" t="s">
        <v>51</v>
      </c>
      <c r="C46" s="7">
        <v>1124.03</v>
      </c>
      <c r="D46" s="7">
        <v>848.14930000000004</v>
      </c>
      <c r="E46" s="7">
        <f t="shared" si="0"/>
        <v>75.456108822718264</v>
      </c>
      <c r="F46" s="7">
        <v>13021.68</v>
      </c>
      <c r="G46" s="7">
        <v>9295.4801000000007</v>
      </c>
      <c r="H46" s="7">
        <f t="shared" si="1"/>
        <v>71.384645452814084</v>
      </c>
    </row>
    <row r="47" spans="1:8" ht="15" customHeight="1" x14ac:dyDescent="0.25">
      <c r="A47" s="10">
        <v>39</v>
      </c>
      <c r="B47" s="11" t="s">
        <v>52</v>
      </c>
      <c r="C47" s="7">
        <v>232.29</v>
      </c>
      <c r="D47" s="7">
        <v>720.24619999999982</v>
      </c>
      <c r="E47" s="7">
        <f t="shared" si="0"/>
        <v>310.06336906453134</v>
      </c>
      <c r="F47" s="7">
        <v>3722.64</v>
      </c>
      <c r="G47" s="7">
        <v>2571.4933000000001</v>
      </c>
      <c r="H47" s="7">
        <f t="shared" si="1"/>
        <v>69.0771414909849</v>
      </c>
    </row>
    <row r="48" spans="1:8" ht="15" customHeight="1" x14ac:dyDescent="0.25">
      <c r="A48" s="10">
        <v>40</v>
      </c>
      <c r="B48" s="11" t="s">
        <v>53</v>
      </c>
      <c r="C48" s="7">
        <v>218.16</v>
      </c>
      <c r="D48" s="7">
        <v>232.22</v>
      </c>
      <c r="E48" s="7">
        <f t="shared" si="0"/>
        <v>106.44481114778145</v>
      </c>
      <c r="F48" s="7">
        <v>4845.3599999999997</v>
      </c>
      <c r="G48" s="7">
        <v>3342.98</v>
      </c>
      <c r="H48" s="7">
        <f t="shared" si="1"/>
        <v>68.993428764838953</v>
      </c>
    </row>
    <row r="49" spans="1:8" ht="15" customHeight="1" x14ac:dyDescent="0.25">
      <c r="A49" s="10">
        <v>41</v>
      </c>
      <c r="B49" s="11" t="s">
        <v>54</v>
      </c>
      <c r="C49" s="7">
        <v>609.1</v>
      </c>
      <c r="D49" s="7">
        <v>175.74</v>
      </c>
      <c r="E49" s="7">
        <f t="shared" si="0"/>
        <v>28.852405187982271</v>
      </c>
      <c r="F49" s="7">
        <v>6007.31</v>
      </c>
      <c r="G49" s="7">
        <v>3538.2700000000004</v>
      </c>
      <c r="H49" s="7">
        <f t="shared" si="1"/>
        <v>58.899407555128668</v>
      </c>
    </row>
    <row r="50" spans="1:8" s="14" customFormat="1" ht="15" customHeight="1" x14ac:dyDescent="0.25">
      <c r="A50" s="21" t="s">
        <v>55</v>
      </c>
      <c r="B50" s="21"/>
      <c r="C50" s="13">
        <f>SUM(C46:C49)</f>
        <v>2183.58</v>
      </c>
      <c r="D50" s="13">
        <f>SUM(D46:D49)</f>
        <v>1976.3554999999999</v>
      </c>
      <c r="E50" s="13">
        <f t="shared" si="0"/>
        <v>90.509873693659031</v>
      </c>
      <c r="F50" s="13">
        <f>SUM(F46:F49)</f>
        <v>27596.99</v>
      </c>
      <c r="G50" s="13">
        <f>SUM(G46:G49)</f>
        <v>18748.223400000003</v>
      </c>
      <c r="H50" s="13">
        <f t="shared" si="1"/>
        <v>67.935754587728596</v>
      </c>
    </row>
    <row r="51" spans="1:8" ht="15" customHeight="1" x14ac:dyDescent="0.25">
      <c r="A51" s="10">
        <v>42</v>
      </c>
      <c r="B51" s="11" t="s">
        <v>56</v>
      </c>
      <c r="C51" s="7">
        <v>105.82</v>
      </c>
      <c r="D51" s="7">
        <v>9.4399999999999998E-2</v>
      </c>
      <c r="E51" s="7">
        <f t="shared" si="0"/>
        <v>8.9208089208089203E-2</v>
      </c>
      <c r="F51" s="7">
        <v>1174.3700000000001</v>
      </c>
      <c r="G51" s="7">
        <v>19.665399999999998</v>
      </c>
      <c r="H51" s="7">
        <f t="shared" si="1"/>
        <v>1.6745489070735797</v>
      </c>
    </row>
    <row r="52" spans="1:8" ht="15" customHeight="1" x14ac:dyDescent="0.25">
      <c r="A52" s="10">
        <v>43</v>
      </c>
      <c r="B52" s="11" t="s">
        <v>57</v>
      </c>
      <c r="C52" s="7"/>
      <c r="D52" s="7">
        <v>0</v>
      </c>
      <c r="E52" s="7"/>
      <c r="F52" s="7">
        <v>6</v>
      </c>
      <c r="G52" s="7"/>
      <c r="H52" s="7"/>
    </row>
    <row r="53" spans="1:8" ht="15" customHeight="1" x14ac:dyDescent="0.25">
      <c r="A53" s="21" t="s">
        <v>58</v>
      </c>
      <c r="B53" s="21"/>
      <c r="C53" s="13">
        <f>SUM(C51:C52)</f>
        <v>105.82</v>
      </c>
      <c r="D53" s="13">
        <f>D51+D52</f>
        <v>9.4399999999999998E-2</v>
      </c>
      <c r="E53" s="13">
        <f t="shared" si="0"/>
        <v>8.9208089208089203E-2</v>
      </c>
      <c r="F53" s="13">
        <v>1180.3700000000001</v>
      </c>
      <c r="G53" s="13">
        <f>G51+G52</f>
        <v>19.665399999999998</v>
      </c>
      <c r="H53" s="13">
        <f t="shared" si="1"/>
        <v>1.6660369206265828</v>
      </c>
    </row>
    <row r="54" spans="1:8" ht="15" customHeight="1" x14ac:dyDescent="0.25">
      <c r="A54" s="18" t="s">
        <v>59</v>
      </c>
      <c r="B54" s="18"/>
      <c r="C54" s="15">
        <v>64050.53</v>
      </c>
      <c r="D54" s="15">
        <f>D43+D45+D50+D53</f>
        <v>53277.204062899997</v>
      </c>
      <c r="E54" s="15">
        <f t="shared" si="0"/>
        <v>83.179958171930807</v>
      </c>
      <c r="F54" s="15">
        <v>251600.58</v>
      </c>
      <c r="G54" s="15">
        <v>159629.37665733998</v>
      </c>
      <c r="H54" s="15">
        <f t="shared" si="1"/>
        <v>63.445551936859601</v>
      </c>
    </row>
    <row r="55" spans="1:8" x14ac:dyDescent="0.25">
      <c r="A55" s="17" t="s">
        <v>60</v>
      </c>
      <c r="B55" s="17"/>
      <c r="C55" s="17"/>
      <c r="D55" s="17"/>
      <c r="E55" s="17"/>
      <c r="F55" s="17"/>
      <c r="G55" s="17"/>
      <c r="H55" s="17"/>
    </row>
    <row r="56" spans="1:8" ht="15" customHeight="1" x14ac:dyDescent="0.25">
      <c r="A56" s="19" t="s">
        <v>61</v>
      </c>
      <c r="B56" s="20"/>
      <c r="C56" s="7">
        <f t="shared" ref="C56:H56" si="3">C43</f>
        <v>61115.249999999993</v>
      </c>
      <c r="D56" s="7">
        <f t="shared" si="3"/>
        <v>49423.2148629</v>
      </c>
      <c r="E56" s="7">
        <f t="shared" si="3"/>
        <v>80.868874565513522</v>
      </c>
      <c r="F56" s="7">
        <f t="shared" si="3"/>
        <v>207690.96000000002</v>
      </c>
      <c r="G56" s="7">
        <f t="shared" si="3"/>
        <v>131854.72925733999</v>
      </c>
      <c r="H56" s="7">
        <f t="shared" si="3"/>
        <v>63.486022336908626</v>
      </c>
    </row>
    <row r="57" spans="1:8" ht="15" customHeight="1" x14ac:dyDescent="0.25">
      <c r="A57" s="19" t="s">
        <v>62</v>
      </c>
      <c r="B57" s="20"/>
      <c r="C57" s="7">
        <f>C45</f>
        <v>645.88</v>
      </c>
      <c r="D57" s="7">
        <f t="shared" ref="D57:H57" si="4">D45</f>
        <v>1877.5392999999999</v>
      </c>
      <c r="E57" s="7">
        <f t="shared" si="4"/>
        <v>290.69475754010028</v>
      </c>
      <c r="F57" s="7">
        <f t="shared" si="4"/>
        <v>15132.259999999998</v>
      </c>
      <c r="G57" s="7">
        <f t="shared" si="4"/>
        <v>9006.7585999999992</v>
      </c>
      <c r="H57" s="7">
        <f t="shared" si="4"/>
        <v>59.520247471296422</v>
      </c>
    </row>
    <row r="58" spans="1:8" ht="15" customHeight="1" x14ac:dyDescent="0.25">
      <c r="A58" s="19" t="s">
        <v>63</v>
      </c>
      <c r="B58" s="20"/>
      <c r="C58" s="7">
        <f>C50</f>
        <v>2183.58</v>
      </c>
      <c r="D58" s="7">
        <f t="shared" ref="D58:H58" si="5">D50</f>
        <v>1976.3554999999999</v>
      </c>
      <c r="E58" s="7">
        <f t="shared" si="5"/>
        <v>90.509873693659031</v>
      </c>
      <c r="F58" s="7">
        <f t="shared" si="5"/>
        <v>27596.99</v>
      </c>
      <c r="G58" s="7">
        <f t="shared" si="5"/>
        <v>18748.223400000003</v>
      </c>
      <c r="H58" s="7">
        <f t="shared" si="5"/>
        <v>67.935754587728596</v>
      </c>
    </row>
    <row r="59" spans="1:8" ht="15" customHeight="1" x14ac:dyDescent="0.25">
      <c r="A59" s="19" t="s">
        <v>64</v>
      </c>
      <c r="B59" s="20"/>
      <c r="C59" s="7">
        <f>C53</f>
        <v>105.82</v>
      </c>
      <c r="D59" s="7">
        <f t="shared" ref="D59:H60" si="6">D53</f>
        <v>9.4399999999999998E-2</v>
      </c>
      <c r="E59" s="7">
        <f t="shared" si="6"/>
        <v>8.9208089208089203E-2</v>
      </c>
      <c r="F59" s="7">
        <f t="shared" si="6"/>
        <v>1180.3700000000001</v>
      </c>
      <c r="G59" s="7">
        <f t="shared" si="6"/>
        <v>19.665399999999998</v>
      </c>
      <c r="H59" s="7">
        <f t="shared" si="6"/>
        <v>1.6660369206265828</v>
      </c>
    </row>
    <row r="60" spans="1:8" ht="15" customHeight="1" x14ac:dyDescent="0.25">
      <c r="A60" s="17" t="s">
        <v>59</v>
      </c>
      <c r="B60" s="17"/>
      <c r="C60" s="9">
        <f>C54</f>
        <v>64050.53</v>
      </c>
      <c r="D60" s="9">
        <f t="shared" si="6"/>
        <v>53277.204062899997</v>
      </c>
      <c r="E60" s="9">
        <f t="shared" si="6"/>
        <v>83.179958171930807</v>
      </c>
      <c r="F60" s="9">
        <f t="shared" si="6"/>
        <v>251600.58</v>
      </c>
      <c r="G60" s="9">
        <f t="shared" si="6"/>
        <v>159629.37665733998</v>
      </c>
      <c r="H60" s="9">
        <f>H54</f>
        <v>63.445551936859601</v>
      </c>
    </row>
  </sheetData>
  <mergeCells count="19">
    <mergeCell ref="A53:B53"/>
    <mergeCell ref="A1:H1"/>
    <mergeCell ref="A2:H2"/>
    <mergeCell ref="A3:A4"/>
    <mergeCell ref="B3:B4"/>
    <mergeCell ref="C3:E3"/>
    <mergeCell ref="F3:H3"/>
    <mergeCell ref="A17:B17"/>
    <mergeCell ref="A42:B42"/>
    <mergeCell ref="A43:B43"/>
    <mergeCell ref="A45:B45"/>
    <mergeCell ref="A50:B50"/>
    <mergeCell ref="A60:B60"/>
    <mergeCell ref="A54:B54"/>
    <mergeCell ref="A55:H55"/>
    <mergeCell ref="A56:B56"/>
    <mergeCell ref="A57:B57"/>
    <mergeCell ref="A58:B58"/>
    <mergeCell ref="A59:B59"/>
  </mergeCells>
  <printOptions horizontalCentered="1"/>
  <pageMargins left="0.43307086614173229" right="0.23622047244094491" top="0.55118110236220474" bottom="0.55118110236220474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20.3 NPS &amp; Tot</vt:lpstr>
      <vt:lpstr>'20.3 NPS &amp; Tot'!Print_Area</vt:lpstr>
      <vt:lpstr>'20.3 NPS &amp; Tot'!Print_Titles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</dc:creator>
  <cp:lastModifiedBy>Sowmya</cp:lastModifiedBy>
  <dcterms:created xsi:type="dcterms:W3CDTF">2021-01-05T08:13:14Z</dcterms:created>
  <dcterms:modified xsi:type="dcterms:W3CDTF">2021-01-05T08:15:19Z</dcterms:modified>
</cp:coreProperties>
</file>