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TP\Website Info\2018-19\207 SLBC Annexures - 31.03.2019\Annexure 20- ACP 2018-19 Bank-wise achievements in all sectors 31.12.2018\"/>
    </mc:Choice>
  </mc:AlternateContent>
  <bookViews>
    <workbookView xWindow="3150" yWindow="0" windowWidth="15360" windowHeight="7155"/>
  </bookViews>
  <sheets>
    <sheet name="20.1" sheetId="1" r:id="rId1"/>
  </sheets>
  <definedNames>
    <definedName name="_xlnm.Print_Area" localSheetId="0">'20.1'!$A$1:$K$67</definedName>
    <definedName name="_xlnm.Print_Titles" localSheetId="0">'20.1'!$B:$B,'20.1'!$1:$4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H55" i="1"/>
  <c r="G53" i="1"/>
  <c r="J48" i="1"/>
  <c r="J47" i="1"/>
  <c r="H44" i="1"/>
  <c r="J43" i="1"/>
  <c r="H40" i="1"/>
  <c r="H39" i="1"/>
  <c r="H36" i="1"/>
  <c r="H35" i="1"/>
  <c r="J32" i="1"/>
  <c r="K32" i="1" s="1"/>
  <c r="H31" i="1"/>
  <c r="J28" i="1"/>
  <c r="G49" i="1"/>
  <c r="J25" i="1"/>
  <c r="H22" i="1"/>
  <c r="H21" i="1"/>
  <c r="J18" i="1"/>
  <c r="H17" i="1"/>
  <c r="H16" i="1"/>
  <c r="J14" i="1"/>
  <c r="J13" i="1"/>
  <c r="J12" i="1"/>
  <c r="K12" i="1" s="1"/>
  <c r="J10" i="1"/>
  <c r="H9" i="1"/>
  <c r="H8" i="1"/>
  <c r="H6" i="1"/>
  <c r="J5" i="1"/>
  <c r="E55" i="1"/>
  <c r="E54" i="1"/>
  <c r="E51" i="1"/>
  <c r="E48" i="1"/>
  <c r="J45" i="1"/>
  <c r="J36" i="1"/>
  <c r="J33" i="1"/>
  <c r="E32" i="1"/>
  <c r="E31" i="1"/>
  <c r="E28" i="1"/>
  <c r="E27" i="1"/>
  <c r="J22" i="1"/>
  <c r="J6" i="1"/>
  <c r="K66" i="1"/>
  <c r="G66" i="1"/>
  <c r="E66" i="1"/>
  <c r="G60" i="1"/>
  <c r="F60" i="1"/>
  <c r="F66" i="1" s="1"/>
  <c r="D60" i="1"/>
  <c r="D66" i="1" s="1"/>
  <c r="C60" i="1"/>
  <c r="C66" i="1" s="1"/>
  <c r="J59" i="1"/>
  <c r="I59" i="1"/>
  <c r="G58" i="1"/>
  <c r="G65" i="1" s="1"/>
  <c r="F58" i="1"/>
  <c r="F65" i="1" s="1"/>
  <c r="D58" i="1"/>
  <c r="D65" i="1" s="1"/>
  <c r="C58" i="1"/>
  <c r="I57" i="1"/>
  <c r="E57" i="1"/>
  <c r="J56" i="1"/>
  <c r="K56" i="1" s="1"/>
  <c r="I56" i="1"/>
  <c r="H56" i="1"/>
  <c r="E56" i="1"/>
  <c r="I55" i="1"/>
  <c r="J54" i="1"/>
  <c r="I54" i="1"/>
  <c r="I58" i="1" s="1"/>
  <c r="I65" i="1" s="1"/>
  <c r="H54" i="1"/>
  <c r="F53" i="1"/>
  <c r="F64" i="1" s="1"/>
  <c r="D53" i="1"/>
  <c r="D64" i="1" s="1"/>
  <c r="C53" i="1"/>
  <c r="C64" i="1" s="1"/>
  <c r="J52" i="1"/>
  <c r="I52" i="1"/>
  <c r="I51" i="1"/>
  <c r="F49" i="1"/>
  <c r="D49" i="1"/>
  <c r="C49" i="1"/>
  <c r="I48" i="1"/>
  <c r="I47" i="1"/>
  <c r="H47" i="1"/>
  <c r="E47" i="1"/>
  <c r="J46" i="1"/>
  <c r="I46" i="1"/>
  <c r="I45" i="1"/>
  <c r="H45" i="1"/>
  <c r="I44" i="1"/>
  <c r="I43" i="1"/>
  <c r="E43" i="1"/>
  <c r="J42" i="1"/>
  <c r="I42" i="1"/>
  <c r="H42" i="1"/>
  <c r="J41" i="1"/>
  <c r="I41" i="1"/>
  <c r="H41" i="1"/>
  <c r="E41" i="1"/>
  <c r="I40" i="1"/>
  <c r="E40" i="1"/>
  <c r="J39" i="1"/>
  <c r="I39" i="1"/>
  <c r="E39" i="1"/>
  <c r="J38" i="1"/>
  <c r="I38" i="1"/>
  <c r="H38" i="1"/>
  <c r="J37" i="1"/>
  <c r="I37" i="1"/>
  <c r="I36" i="1"/>
  <c r="E36" i="1"/>
  <c r="J35" i="1"/>
  <c r="I35" i="1"/>
  <c r="E35" i="1"/>
  <c r="J34" i="1"/>
  <c r="I34" i="1"/>
  <c r="H34" i="1"/>
  <c r="E34" i="1"/>
  <c r="I33" i="1"/>
  <c r="I32" i="1"/>
  <c r="J31" i="1"/>
  <c r="K31" i="1" s="1"/>
  <c r="I31" i="1"/>
  <c r="J30" i="1"/>
  <c r="I30" i="1"/>
  <c r="H30" i="1"/>
  <c r="E30" i="1"/>
  <c r="J29" i="1"/>
  <c r="K29" i="1" s="1"/>
  <c r="I29" i="1"/>
  <c r="H29" i="1"/>
  <c r="E29" i="1"/>
  <c r="I28" i="1"/>
  <c r="J27" i="1"/>
  <c r="I27" i="1"/>
  <c r="H27" i="1"/>
  <c r="F26" i="1"/>
  <c r="F50" i="1" s="1"/>
  <c r="D26" i="1"/>
  <c r="C26" i="1"/>
  <c r="C50" i="1" s="1"/>
  <c r="I25" i="1"/>
  <c r="H25" i="1"/>
  <c r="E25" i="1"/>
  <c r="J24" i="1"/>
  <c r="I24" i="1"/>
  <c r="H24" i="1"/>
  <c r="E24" i="1"/>
  <c r="J23" i="1"/>
  <c r="I23" i="1"/>
  <c r="H23" i="1"/>
  <c r="E23" i="1"/>
  <c r="I22" i="1"/>
  <c r="J21" i="1"/>
  <c r="I21" i="1"/>
  <c r="E21" i="1"/>
  <c r="J20" i="1"/>
  <c r="I20" i="1"/>
  <c r="H20" i="1"/>
  <c r="E20" i="1"/>
  <c r="J19" i="1"/>
  <c r="I19" i="1"/>
  <c r="H19" i="1"/>
  <c r="I18" i="1"/>
  <c r="H18" i="1"/>
  <c r="J17" i="1"/>
  <c r="I17" i="1"/>
  <c r="E17" i="1"/>
  <c r="J16" i="1"/>
  <c r="K16" i="1" s="1"/>
  <c r="I16" i="1"/>
  <c r="E16" i="1"/>
  <c r="J15" i="1"/>
  <c r="I15" i="1"/>
  <c r="H15" i="1"/>
  <c r="E15" i="1"/>
  <c r="I14" i="1"/>
  <c r="I13" i="1"/>
  <c r="H13" i="1"/>
  <c r="E13" i="1"/>
  <c r="I12" i="1"/>
  <c r="H12" i="1"/>
  <c r="E12" i="1"/>
  <c r="J11" i="1"/>
  <c r="K11" i="1" s="1"/>
  <c r="I11" i="1"/>
  <c r="H11" i="1"/>
  <c r="E11" i="1"/>
  <c r="I10" i="1"/>
  <c r="H10" i="1"/>
  <c r="J9" i="1"/>
  <c r="K9" i="1" s="1"/>
  <c r="I9" i="1"/>
  <c r="E9" i="1"/>
  <c r="J8" i="1"/>
  <c r="I8" i="1"/>
  <c r="E8" i="1"/>
  <c r="J7" i="1"/>
  <c r="K7" i="1" s="1"/>
  <c r="I7" i="1"/>
  <c r="H7" i="1"/>
  <c r="E7" i="1"/>
  <c r="I6" i="1"/>
  <c r="I5" i="1"/>
  <c r="H5" i="1"/>
  <c r="E5" i="1"/>
  <c r="K17" i="1" l="1"/>
  <c r="I53" i="1"/>
  <c r="I64" i="1" s="1"/>
  <c r="K54" i="1"/>
  <c r="E58" i="1"/>
  <c r="E65" i="1" s="1"/>
  <c r="K13" i="1"/>
  <c r="K18" i="1"/>
  <c r="H49" i="1"/>
  <c r="H53" i="1"/>
  <c r="H64" i="1" s="1"/>
  <c r="K6" i="1"/>
  <c r="K14" i="1"/>
  <c r="K8" i="1"/>
  <c r="K15" i="1"/>
  <c r="K5" i="1"/>
  <c r="K10" i="1"/>
  <c r="K47" i="1"/>
  <c r="J55" i="1"/>
  <c r="K55" i="1" s="1"/>
  <c r="H57" i="1"/>
  <c r="J51" i="1"/>
  <c r="J53" i="1" s="1"/>
  <c r="J64" i="1" s="1"/>
  <c r="H51" i="1"/>
  <c r="H48" i="1"/>
  <c r="J44" i="1"/>
  <c r="K44" i="1" s="1"/>
  <c r="J40" i="1"/>
  <c r="K40" i="1" s="1"/>
  <c r="H14" i="1"/>
  <c r="G26" i="1"/>
  <c r="H26" i="1" s="1"/>
  <c r="K28" i="1"/>
  <c r="K38" i="1"/>
  <c r="E44" i="1"/>
  <c r="E45" i="1"/>
  <c r="D50" i="1"/>
  <c r="D63" i="1" s="1"/>
  <c r="E49" i="1"/>
  <c r="K45" i="1"/>
  <c r="K19" i="1"/>
  <c r="E10" i="1"/>
  <c r="E14" i="1"/>
  <c r="E18" i="1"/>
  <c r="E22" i="1"/>
  <c r="E6" i="1"/>
  <c r="J49" i="1"/>
  <c r="K43" i="1"/>
  <c r="K48" i="1"/>
  <c r="I26" i="1"/>
  <c r="K20" i="1"/>
  <c r="K21" i="1"/>
  <c r="K22" i="1"/>
  <c r="K23" i="1"/>
  <c r="K24" i="1"/>
  <c r="K25" i="1"/>
  <c r="I49" i="1"/>
  <c r="K30" i="1"/>
  <c r="K39" i="1"/>
  <c r="K41" i="1"/>
  <c r="E53" i="1"/>
  <c r="E64" i="1" s="1"/>
  <c r="K57" i="1"/>
  <c r="K34" i="1"/>
  <c r="K35" i="1"/>
  <c r="K36" i="1"/>
  <c r="D61" i="1"/>
  <c r="C63" i="1"/>
  <c r="C61" i="1"/>
  <c r="C67" i="1" s="1"/>
  <c r="F63" i="1"/>
  <c r="F61" i="1"/>
  <c r="F67" i="1" s="1"/>
  <c r="C65" i="1"/>
  <c r="E26" i="1"/>
  <c r="K27" i="1"/>
  <c r="H58" i="1"/>
  <c r="H65" i="1" s="1"/>
  <c r="J26" i="1"/>
  <c r="I60" i="1"/>
  <c r="I66" i="1" s="1"/>
  <c r="G64" i="1"/>
  <c r="J60" i="1"/>
  <c r="J66" i="1" s="1"/>
  <c r="K53" i="1" l="1"/>
  <c r="K64" i="1" s="1"/>
  <c r="J58" i="1"/>
  <c r="K51" i="1"/>
  <c r="G50" i="1"/>
  <c r="E50" i="1"/>
  <c r="E63" i="1" s="1"/>
  <c r="I50" i="1"/>
  <c r="K49" i="1"/>
  <c r="D67" i="1"/>
  <c r="E61" i="1"/>
  <c r="E67" i="1" s="1"/>
  <c r="K26" i="1"/>
  <c r="J50" i="1"/>
  <c r="J65" i="1" l="1"/>
  <c r="K58" i="1"/>
  <c r="K65" i="1" s="1"/>
  <c r="G61" i="1"/>
  <c r="G63" i="1"/>
  <c r="H50" i="1"/>
  <c r="H63" i="1" s="1"/>
  <c r="I61" i="1"/>
  <c r="I67" i="1" s="1"/>
  <c r="I63" i="1"/>
  <c r="J63" i="1"/>
  <c r="K50" i="1"/>
  <c r="K63" i="1" s="1"/>
  <c r="J61" i="1"/>
  <c r="G67" i="1" l="1"/>
  <c r="H61" i="1"/>
  <c r="H67" i="1" s="1"/>
  <c r="K61" i="1"/>
  <c r="K67" i="1" s="1"/>
  <c r="J67" i="1"/>
</calcChain>
</file>

<file path=xl/sharedStrings.xml><?xml version="1.0" encoding="utf-8"?>
<sst xmlns="http://schemas.openxmlformats.org/spreadsheetml/2006/main" count="80" uniqueCount="73">
  <si>
    <t>SLBC OF A.P.                                                                                                                        CONVENOR::ANDHRA BANK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</si>
  <si>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</si>
  <si>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</si>
  <si>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</si>
  <si>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</si>
  <si>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</si>
  <si>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</si>
  <si>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</si>
  <si>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</si>
  <si>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</si>
  <si>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</si>
  <si>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</si>
  <si>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</si>
  <si>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</si>
  <si>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</si>
  <si>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</si>
  <si>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</si>
  <si>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</si>
  <si>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</si>
  <si>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</si>
  <si>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</si>
  <si>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</si>
  <si>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</si>
  <si>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</si>
  <si>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</si>
  <si>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</si>
  <si>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</si>
  <si>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</si>
  <si>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</si>
  <si>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</si>
  <si>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 Sector  Banks  Total</t>
  </si>
  <si>
    <t>Axis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</si>
  <si>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</si>
  <si>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</si>
  <si>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</si>
  <si>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</si>
  <si>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</si>
  <si>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</si>
  <si>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</si>
  <si>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</si>
  <si>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</si>
  <si>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</si>
  <si>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</si>
  <si>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</si>
  <si>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</si>
  <si>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</si>
  <si>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</si>
  <si>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</si>
  <si>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</si>
  <si>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</si>
  <si>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</si>
  <si>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</si>
  <si>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</si>
  <si>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</si>
  <si>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</si>
  <si>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</si>
  <si>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</si>
  <si>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</si>
  <si>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</si>
  <si>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</si>
  <si>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</si>
  <si>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</si>
  <si>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</si>
  <si>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</si>
  <si>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</si>
  <si>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</si>
  <si>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</si>
  <si>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</si>
  <si>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</si>
  <si>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</si>
  <si>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</si>
  <si>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</si>
  <si>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2018-19- BANK-WISE ACHIEVEMENT AS ON 31.03.2019 ( 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</si>
</sst>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/>
    <xf numFmtId="164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/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67"/>
  <sheetViews>
    <sheetView tabSelected="1" zoomScaleSheetLayoutView="71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activeCell="B3" sqref="B3:B4"/>
    </sheetView>
  </sheetViews>
  <sheetFormatPr defaultColWidth="20.7109375" defaultRowHeight="15" x14ac:dyDescent="0.25"/>
  <cols>
    <col min="1" max="1" width="8.140625" style="1" customWidth="1"/>
    <col min="2" max="2" width="29.42578125" style="1" customWidth="1"/>
    <col min="3" max="3" width="15.7109375" style="1" customWidth="1"/>
    <col min="4" max="4" width="12.85546875" style="1" customWidth="1"/>
    <col min="5" max="5" width="12.85546875" style="16" customWidth="1"/>
    <col min="6" max="7" width="12.42578125" style="1" customWidth="1"/>
    <col min="8" max="8" width="12.28515625" style="1" customWidth="1"/>
    <col min="9" max="9" width="12.42578125" style="1" customWidth="1"/>
    <col min="10" max="10" width="11.28515625" style="1" customWidth="1"/>
    <col min="11" max="11" width="10.7109375" style="1" customWidth="1"/>
    <col min="12" max="16384" width="20.7109375" style="1"/>
  </cols>
  <sheetData>
    <row r="1" spans="1:1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7.25" customHeight="1" x14ac:dyDescent="0.25">
      <c r="A3" s="22" t="s">
        <v>1</v>
      </c>
      <c r="B3" s="23" t="s">
        <v>2</v>
      </c>
      <c r="C3" s="25" t="s">
        <v>3</v>
      </c>
      <c r="D3" s="26"/>
      <c r="E3" s="27"/>
      <c r="F3" s="28" t="s">
        <v>4</v>
      </c>
      <c r="G3" s="29"/>
      <c r="H3" s="30"/>
      <c r="I3" s="31" t="s">
        <v>5</v>
      </c>
      <c r="J3" s="31"/>
      <c r="K3" s="31"/>
    </row>
    <row r="4" spans="1:11" s="4" customFormat="1" ht="30" x14ac:dyDescent="0.25">
      <c r="A4" s="22"/>
      <c r="B4" s="24"/>
      <c r="C4" s="2" t="s">
        <v>6</v>
      </c>
      <c r="D4" s="3" t="s">
        <v>7</v>
      </c>
      <c r="E4" s="3" t="s">
        <v>8</v>
      </c>
      <c r="F4" s="2" t="s">
        <v>6</v>
      </c>
      <c r="G4" s="3" t="s">
        <v>7</v>
      </c>
      <c r="H4" s="3" t="s">
        <v>8</v>
      </c>
      <c r="I4" s="2" t="s">
        <v>6</v>
      </c>
      <c r="J4" s="3" t="s">
        <v>7</v>
      </c>
      <c r="K4" s="3" t="s">
        <v>8</v>
      </c>
    </row>
    <row r="5" spans="1:11" s="9" customFormat="1" x14ac:dyDescent="0.25">
      <c r="A5" s="5">
        <v>1</v>
      </c>
      <c r="B5" s="6" t="s">
        <v>9</v>
      </c>
      <c r="C5" s="7">
        <v>15.8</v>
      </c>
      <c r="D5" s="7">
        <v>23.07</v>
      </c>
      <c r="E5" s="8">
        <f>D5/C5%</f>
        <v>146.01265822784811</v>
      </c>
      <c r="F5" s="8">
        <v>20.229999999999997</v>
      </c>
      <c r="G5" s="8">
        <v>19.049999999999997</v>
      </c>
      <c r="H5" s="8">
        <f>G5/F5%</f>
        <v>94.167078596144336</v>
      </c>
      <c r="I5" s="8">
        <f t="shared" ref="I5:J30" si="0">C5+F5</f>
        <v>36.03</v>
      </c>
      <c r="J5" s="8">
        <f t="shared" si="0"/>
        <v>42.12</v>
      </c>
      <c r="K5" s="8">
        <f>J5/I5%</f>
        <v>116.90258118234803</v>
      </c>
    </row>
    <row r="6" spans="1:11" x14ac:dyDescent="0.25">
      <c r="A6" s="5">
        <v>2</v>
      </c>
      <c r="B6" s="10" t="s">
        <v>10</v>
      </c>
      <c r="C6" s="11">
        <v>10339.299999999999</v>
      </c>
      <c r="D6" s="11">
        <v>11086.7698</v>
      </c>
      <c r="E6" s="12">
        <f t="shared" ref="E6:E45" si="1">D6/C6%</f>
        <v>107.2294043117039</v>
      </c>
      <c r="F6" s="12">
        <v>6699.25</v>
      </c>
      <c r="G6" s="12">
        <v>4989.9264999999996</v>
      </c>
      <c r="H6" s="8">
        <f t="shared" ref="H6:H61" si="2">G6/F6%</f>
        <v>74.484852782027829</v>
      </c>
      <c r="I6" s="12">
        <f t="shared" si="0"/>
        <v>17038.55</v>
      </c>
      <c r="J6" s="8">
        <f t="shared" si="0"/>
        <v>16076.6963</v>
      </c>
      <c r="K6" s="12">
        <f t="shared" ref="K6:K61" si="3">J6/I6%</f>
        <v>94.354838293164633</v>
      </c>
    </row>
    <row r="7" spans="1:11" x14ac:dyDescent="0.25">
      <c r="A7" s="5">
        <v>3</v>
      </c>
      <c r="B7" s="10" t="s">
        <v>11</v>
      </c>
      <c r="C7" s="11">
        <v>1220.93</v>
      </c>
      <c r="D7" s="11">
        <v>1608.5964000000001</v>
      </c>
      <c r="E7" s="12">
        <f t="shared" si="1"/>
        <v>131.75173023842481</v>
      </c>
      <c r="F7" s="12">
        <v>547.12</v>
      </c>
      <c r="G7" s="12">
        <v>491.76490000000001</v>
      </c>
      <c r="H7" s="8">
        <f t="shared" si="2"/>
        <v>89.882457230589281</v>
      </c>
      <c r="I7" s="12">
        <f t="shared" si="0"/>
        <v>1768.0500000000002</v>
      </c>
      <c r="J7" s="8">
        <f t="shared" si="0"/>
        <v>2100.3613</v>
      </c>
      <c r="K7" s="12">
        <f t="shared" si="3"/>
        <v>118.79535646616327</v>
      </c>
    </row>
    <row r="8" spans="1:11" x14ac:dyDescent="0.25">
      <c r="A8" s="5">
        <v>4</v>
      </c>
      <c r="B8" s="10" t="s">
        <v>12</v>
      </c>
      <c r="C8" s="11">
        <v>1051.8800000000001</v>
      </c>
      <c r="D8" s="11">
        <v>1289.6399999999999</v>
      </c>
      <c r="E8" s="12">
        <f t="shared" si="1"/>
        <v>122.60333878389169</v>
      </c>
      <c r="F8" s="12">
        <v>314.30999999999995</v>
      </c>
      <c r="G8" s="12">
        <v>420.97</v>
      </c>
      <c r="H8" s="8">
        <f t="shared" si="2"/>
        <v>133.93465050427923</v>
      </c>
      <c r="I8" s="12">
        <f t="shared" si="0"/>
        <v>1366.19</v>
      </c>
      <c r="J8" s="8">
        <f t="shared" si="0"/>
        <v>1710.61</v>
      </c>
      <c r="K8" s="12">
        <f t="shared" si="3"/>
        <v>125.21025626011021</v>
      </c>
    </row>
    <row r="9" spans="1:11" x14ac:dyDescent="0.25">
      <c r="A9" s="5">
        <v>5</v>
      </c>
      <c r="B9" s="10" t="s">
        <v>13</v>
      </c>
      <c r="C9" s="11">
        <v>33.619999999999997</v>
      </c>
      <c r="D9" s="11">
        <v>23.17</v>
      </c>
      <c r="E9" s="12">
        <f t="shared" si="1"/>
        <v>68.917311124330766</v>
      </c>
      <c r="F9" s="12">
        <v>0.12</v>
      </c>
      <c r="G9" s="12">
        <v>3.6799999999999997</v>
      </c>
      <c r="H9" s="8">
        <f t="shared" si="2"/>
        <v>3066.6666666666665</v>
      </c>
      <c r="I9" s="12">
        <f t="shared" si="0"/>
        <v>33.739999999999995</v>
      </c>
      <c r="J9" s="8">
        <f t="shared" si="0"/>
        <v>26.85</v>
      </c>
      <c r="K9" s="12">
        <f t="shared" si="3"/>
        <v>79.579134558387693</v>
      </c>
    </row>
    <row r="10" spans="1:11" x14ac:dyDescent="0.25">
      <c r="A10" s="5">
        <v>6</v>
      </c>
      <c r="B10" s="10" t="s">
        <v>14</v>
      </c>
      <c r="C10" s="11">
        <v>5907.2800000000007</v>
      </c>
      <c r="D10" s="11">
        <v>4132.49</v>
      </c>
      <c r="E10" s="12">
        <f t="shared" si="1"/>
        <v>69.955884941969899</v>
      </c>
      <c r="F10" s="12">
        <v>459.06999999999994</v>
      </c>
      <c r="G10" s="12">
        <v>461.67</v>
      </c>
      <c r="H10" s="8">
        <f t="shared" si="2"/>
        <v>100.56636242838785</v>
      </c>
      <c r="I10" s="12">
        <f t="shared" si="0"/>
        <v>6366.35</v>
      </c>
      <c r="J10" s="8">
        <f t="shared" si="0"/>
        <v>4594.16</v>
      </c>
      <c r="K10" s="12">
        <f t="shared" si="3"/>
        <v>72.163170419471115</v>
      </c>
    </row>
    <row r="11" spans="1:11" x14ac:dyDescent="0.25">
      <c r="A11" s="5">
        <v>7</v>
      </c>
      <c r="B11" s="10" t="s">
        <v>15</v>
      </c>
      <c r="C11" s="11">
        <v>765.17000000000007</v>
      </c>
      <c r="D11" s="11">
        <v>1118.8806999999999</v>
      </c>
      <c r="E11" s="12">
        <f t="shared" si="1"/>
        <v>146.22642027261912</v>
      </c>
      <c r="F11" s="12">
        <v>435.81000000000006</v>
      </c>
      <c r="G11" s="12">
        <v>470.44481999999994</v>
      </c>
      <c r="H11" s="8">
        <f t="shared" si="2"/>
        <v>107.94722929717076</v>
      </c>
      <c r="I11" s="12">
        <f t="shared" si="0"/>
        <v>1200.98</v>
      </c>
      <c r="J11" s="8">
        <f t="shared" si="0"/>
        <v>1589.3255199999999</v>
      </c>
      <c r="K11" s="12">
        <f t="shared" si="3"/>
        <v>132.3357191626838</v>
      </c>
    </row>
    <row r="12" spans="1:11" x14ac:dyDescent="0.25">
      <c r="A12" s="5">
        <v>8</v>
      </c>
      <c r="B12" s="10" t="s">
        <v>16</v>
      </c>
      <c r="C12" s="11">
        <v>531.18000000000006</v>
      </c>
      <c r="D12" s="11">
        <v>942.55</v>
      </c>
      <c r="E12" s="12">
        <f t="shared" si="1"/>
        <v>177.44455740050449</v>
      </c>
      <c r="F12" s="12">
        <v>119.85999999999999</v>
      </c>
      <c r="G12" s="12">
        <v>258.94</v>
      </c>
      <c r="H12" s="8">
        <f t="shared" si="2"/>
        <v>216.03537460370433</v>
      </c>
      <c r="I12" s="12">
        <f t="shared" si="0"/>
        <v>651.04000000000008</v>
      </c>
      <c r="J12" s="8">
        <f t="shared" si="0"/>
        <v>1201.49</v>
      </c>
      <c r="K12" s="12">
        <f t="shared" si="3"/>
        <v>184.54933644630128</v>
      </c>
    </row>
    <row r="13" spans="1:11" x14ac:dyDescent="0.25">
      <c r="A13" s="5">
        <v>9</v>
      </c>
      <c r="B13" s="10" t="s">
        <v>17</v>
      </c>
      <c r="C13" s="11">
        <v>12.070000000000002</v>
      </c>
      <c r="D13" s="11">
        <v>7.4650000000000007</v>
      </c>
      <c r="E13" s="12">
        <f t="shared" si="1"/>
        <v>61.847555923777961</v>
      </c>
      <c r="F13" s="12">
        <v>0.61</v>
      </c>
      <c r="G13" s="12">
        <v>0.14500000000000002</v>
      </c>
      <c r="H13" s="8">
        <f t="shared" si="2"/>
        <v>23.770491803278695</v>
      </c>
      <c r="I13" s="12">
        <f t="shared" si="0"/>
        <v>12.680000000000001</v>
      </c>
      <c r="J13" s="8">
        <f t="shared" si="0"/>
        <v>7.6100000000000012</v>
      </c>
      <c r="K13" s="12">
        <f t="shared" si="3"/>
        <v>60.01577287066246</v>
      </c>
    </row>
    <row r="14" spans="1:11" x14ac:dyDescent="0.25">
      <c r="A14" s="5">
        <v>10</v>
      </c>
      <c r="B14" s="10" t="s">
        <v>18</v>
      </c>
      <c r="C14" s="11">
        <v>722.85</v>
      </c>
      <c r="D14" s="11">
        <v>591.01439999999991</v>
      </c>
      <c r="E14" s="12">
        <f t="shared" si="1"/>
        <v>81.761693297364587</v>
      </c>
      <c r="F14" s="12">
        <v>26.57</v>
      </c>
      <c r="G14" s="12">
        <v>18.28</v>
      </c>
      <c r="H14" s="8">
        <f t="shared" si="2"/>
        <v>68.799397817086941</v>
      </c>
      <c r="I14" s="12">
        <f t="shared" si="0"/>
        <v>749.42000000000007</v>
      </c>
      <c r="J14" s="8">
        <f t="shared" si="0"/>
        <v>609.29439999999988</v>
      </c>
      <c r="K14" s="12">
        <f t="shared" si="3"/>
        <v>81.302126978196441</v>
      </c>
    </row>
    <row r="15" spans="1:11" x14ac:dyDescent="0.25">
      <c r="A15" s="5">
        <v>11</v>
      </c>
      <c r="B15" s="10" t="s">
        <v>19</v>
      </c>
      <c r="C15" s="11">
        <v>3866.3599999999992</v>
      </c>
      <c r="D15" s="11">
        <v>4856.4306999999999</v>
      </c>
      <c r="E15" s="12">
        <f t="shared" si="1"/>
        <v>125.60730764853766</v>
      </c>
      <c r="F15" s="12">
        <v>1032.0499999999997</v>
      </c>
      <c r="G15" s="12">
        <v>1412.3630999999998</v>
      </c>
      <c r="H15" s="8">
        <f t="shared" si="2"/>
        <v>136.85025919286858</v>
      </c>
      <c r="I15" s="12">
        <f t="shared" si="0"/>
        <v>4898.4099999999989</v>
      </c>
      <c r="J15" s="8">
        <f t="shared" si="0"/>
        <v>6268.7937999999995</v>
      </c>
      <c r="K15" s="12">
        <f t="shared" si="3"/>
        <v>127.97609428365533</v>
      </c>
    </row>
    <row r="16" spans="1:11" x14ac:dyDescent="0.25">
      <c r="A16" s="5">
        <v>12</v>
      </c>
      <c r="B16" s="10" t="s">
        <v>20</v>
      </c>
      <c r="C16" s="11">
        <v>1136.2000000000003</v>
      </c>
      <c r="D16" s="11">
        <v>1406.31</v>
      </c>
      <c r="E16" s="12">
        <f t="shared" si="1"/>
        <v>123.77310332687904</v>
      </c>
      <c r="F16" s="12">
        <v>676.46999999999991</v>
      </c>
      <c r="G16" s="12">
        <v>1399.65</v>
      </c>
      <c r="H16" s="8">
        <f t="shared" si="2"/>
        <v>206.90496252605439</v>
      </c>
      <c r="I16" s="12">
        <f t="shared" si="0"/>
        <v>1812.67</v>
      </c>
      <c r="J16" s="8">
        <f t="shared" si="0"/>
        <v>2805.96</v>
      </c>
      <c r="K16" s="12">
        <f t="shared" si="3"/>
        <v>154.79706730954891</v>
      </c>
    </row>
    <row r="17" spans="1:11" x14ac:dyDescent="0.25">
      <c r="A17" s="5">
        <v>13</v>
      </c>
      <c r="B17" s="10" t="s">
        <v>21</v>
      </c>
      <c r="C17" s="11">
        <v>108.25999999999999</v>
      </c>
      <c r="D17" s="11">
        <v>53.554599999999994</v>
      </c>
      <c r="E17" s="12">
        <f t="shared" si="1"/>
        <v>49.468501755034168</v>
      </c>
      <c r="F17" s="12">
        <v>23.37</v>
      </c>
      <c r="G17" s="12">
        <v>4.3912000000000004</v>
      </c>
      <c r="H17" s="8">
        <f t="shared" si="2"/>
        <v>18.78990158322636</v>
      </c>
      <c r="I17" s="12">
        <f t="shared" si="0"/>
        <v>131.63</v>
      </c>
      <c r="J17" s="8">
        <f t="shared" si="0"/>
        <v>57.945799999999991</v>
      </c>
      <c r="K17" s="12">
        <f t="shared" si="3"/>
        <v>44.021727569702946</v>
      </c>
    </row>
    <row r="18" spans="1:11" x14ac:dyDescent="0.25">
      <c r="A18" s="5">
        <v>14</v>
      </c>
      <c r="B18" s="10" t="s">
        <v>22</v>
      </c>
      <c r="C18" s="11">
        <v>41.260000000000005</v>
      </c>
      <c r="D18" s="11">
        <v>78.757199999999997</v>
      </c>
      <c r="E18" s="12">
        <f t="shared" si="1"/>
        <v>190.88027144934557</v>
      </c>
      <c r="F18" s="12">
        <v>170.78</v>
      </c>
      <c r="G18" s="12">
        <v>287.96780000000001</v>
      </c>
      <c r="H18" s="8">
        <f t="shared" si="2"/>
        <v>168.61915915212555</v>
      </c>
      <c r="I18" s="12">
        <f t="shared" si="0"/>
        <v>212.04000000000002</v>
      </c>
      <c r="J18" s="8">
        <f t="shared" si="0"/>
        <v>366.72500000000002</v>
      </c>
      <c r="K18" s="12">
        <f t="shared" si="3"/>
        <v>172.95085832861724</v>
      </c>
    </row>
    <row r="19" spans="1:11" x14ac:dyDescent="0.25">
      <c r="A19" s="5">
        <v>15</v>
      </c>
      <c r="B19" s="10" t="s">
        <v>23</v>
      </c>
      <c r="C19" s="11">
        <v>0.18</v>
      </c>
      <c r="D19" s="11">
        <v>0</v>
      </c>
      <c r="E19" s="12">
        <v>0</v>
      </c>
      <c r="F19" s="12">
        <v>0.59000000000000008</v>
      </c>
      <c r="G19" s="12">
        <v>0</v>
      </c>
      <c r="H19" s="8">
        <f t="shared" si="2"/>
        <v>0</v>
      </c>
      <c r="I19" s="12">
        <f t="shared" si="0"/>
        <v>0.77</v>
      </c>
      <c r="J19" s="8">
        <f t="shared" si="0"/>
        <v>0</v>
      </c>
      <c r="K19" s="12">
        <f t="shared" si="3"/>
        <v>0</v>
      </c>
    </row>
    <row r="20" spans="1:11" x14ac:dyDescent="0.25">
      <c r="A20" s="5">
        <v>16</v>
      </c>
      <c r="B20" s="10" t="s">
        <v>24</v>
      </c>
      <c r="C20" s="11">
        <v>4931.5899999999992</v>
      </c>
      <c r="D20" s="11">
        <v>5086.0323999999991</v>
      </c>
      <c r="E20" s="12">
        <f t="shared" si="1"/>
        <v>103.13169586279476</v>
      </c>
      <c r="F20" s="12">
        <v>2938.9000000000005</v>
      </c>
      <c r="G20" s="12">
        <v>1482.5253999999998</v>
      </c>
      <c r="H20" s="8">
        <f t="shared" si="2"/>
        <v>50.444907958760062</v>
      </c>
      <c r="I20" s="12">
        <f t="shared" si="0"/>
        <v>7870.49</v>
      </c>
      <c r="J20" s="8">
        <f t="shared" si="0"/>
        <v>6568.5577999999987</v>
      </c>
      <c r="K20" s="12">
        <f t="shared" si="3"/>
        <v>83.458054072872201</v>
      </c>
    </row>
    <row r="21" spans="1:11" x14ac:dyDescent="0.25">
      <c r="A21" s="5">
        <v>17</v>
      </c>
      <c r="B21" s="10" t="s">
        <v>25</v>
      </c>
      <c r="C21" s="11">
        <v>72.94</v>
      </c>
      <c r="D21" s="11">
        <v>64.81</v>
      </c>
      <c r="E21" s="12">
        <f t="shared" si="1"/>
        <v>88.853852481491643</v>
      </c>
      <c r="F21" s="12">
        <v>14.09</v>
      </c>
      <c r="G21" s="12">
        <v>11.2956</v>
      </c>
      <c r="H21" s="8">
        <f t="shared" si="2"/>
        <v>80.16749467707595</v>
      </c>
      <c r="I21" s="12">
        <f t="shared" si="0"/>
        <v>87.03</v>
      </c>
      <c r="J21" s="8">
        <f t="shared" si="0"/>
        <v>76.10560000000001</v>
      </c>
      <c r="K21" s="12">
        <f t="shared" si="3"/>
        <v>87.44754682293464</v>
      </c>
    </row>
    <row r="22" spans="1:11" x14ac:dyDescent="0.25">
      <c r="A22" s="5">
        <v>18</v>
      </c>
      <c r="B22" s="10" t="s">
        <v>26</v>
      </c>
      <c r="C22" s="11">
        <v>2412.2200000000003</v>
      </c>
      <c r="D22" s="11">
        <v>1761.63</v>
      </c>
      <c r="E22" s="12">
        <f t="shared" si="1"/>
        <v>73.029408594572629</v>
      </c>
      <c r="F22" s="12">
        <v>524.38000000000011</v>
      </c>
      <c r="G22" s="12">
        <v>508.28030000000001</v>
      </c>
      <c r="H22" s="8">
        <f t="shared" si="2"/>
        <v>96.929764674472693</v>
      </c>
      <c r="I22" s="12">
        <f t="shared" si="0"/>
        <v>2936.6000000000004</v>
      </c>
      <c r="J22" s="8">
        <f t="shared" si="0"/>
        <v>2269.9103</v>
      </c>
      <c r="K22" s="12">
        <f t="shared" si="3"/>
        <v>77.297224681604575</v>
      </c>
    </row>
    <row r="23" spans="1:11" x14ac:dyDescent="0.25">
      <c r="A23" s="5">
        <v>19</v>
      </c>
      <c r="B23" s="10" t="s">
        <v>27</v>
      </c>
      <c r="C23" s="11">
        <v>6.42</v>
      </c>
      <c r="D23" s="11">
        <v>3.1010999999999997</v>
      </c>
      <c r="E23" s="12">
        <f t="shared" si="1"/>
        <v>48.303738317757009</v>
      </c>
      <c r="F23" s="12">
        <v>3.68</v>
      </c>
      <c r="G23" s="12">
        <v>1.5553999999999999</v>
      </c>
      <c r="H23" s="8">
        <f t="shared" si="2"/>
        <v>42.266304347826086</v>
      </c>
      <c r="I23" s="12">
        <f t="shared" si="0"/>
        <v>10.1</v>
      </c>
      <c r="J23" s="8">
        <f t="shared" si="0"/>
        <v>4.6564999999999994</v>
      </c>
      <c r="K23" s="12">
        <f t="shared" si="3"/>
        <v>46.103960396039604</v>
      </c>
    </row>
    <row r="24" spans="1:11" x14ac:dyDescent="0.25">
      <c r="A24" s="5">
        <v>20</v>
      </c>
      <c r="B24" s="10" t="s">
        <v>28</v>
      </c>
      <c r="C24" s="11">
        <v>582.36000000000013</v>
      </c>
      <c r="D24" s="11">
        <v>112.45</v>
      </c>
      <c r="E24" s="12">
        <f t="shared" si="1"/>
        <v>19.309361906724359</v>
      </c>
      <c r="F24" s="12">
        <v>50.599999999999987</v>
      </c>
      <c r="G24" s="12">
        <v>11.95</v>
      </c>
      <c r="H24" s="8">
        <f t="shared" si="2"/>
        <v>23.616600790513836</v>
      </c>
      <c r="I24" s="12">
        <f t="shared" si="0"/>
        <v>632.96000000000015</v>
      </c>
      <c r="J24" s="8">
        <f t="shared" si="0"/>
        <v>124.4</v>
      </c>
      <c r="K24" s="12">
        <f t="shared" si="3"/>
        <v>19.653690596562178</v>
      </c>
    </row>
    <row r="25" spans="1:11" x14ac:dyDescent="0.25">
      <c r="A25" s="5">
        <v>21</v>
      </c>
      <c r="B25" s="10" t="s">
        <v>29</v>
      </c>
      <c r="C25" s="11">
        <v>13862.93</v>
      </c>
      <c r="D25" s="11">
        <v>13740.150000000001</v>
      </c>
      <c r="E25" s="12">
        <f t="shared" si="1"/>
        <v>99.1143286448103</v>
      </c>
      <c r="F25" s="12">
        <v>1180.45</v>
      </c>
      <c r="G25" s="12">
        <v>5805.33</v>
      </c>
      <c r="H25" s="8">
        <f t="shared" si="2"/>
        <v>491.78957177347615</v>
      </c>
      <c r="I25" s="12">
        <f t="shared" si="0"/>
        <v>15043.380000000001</v>
      </c>
      <c r="J25" s="8">
        <f t="shared" si="0"/>
        <v>19545.480000000003</v>
      </c>
      <c r="K25" s="12">
        <f t="shared" si="3"/>
        <v>129.92744981513462</v>
      </c>
    </row>
    <row r="26" spans="1:11" s="16" customFormat="1" x14ac:dyDescent="0.25">
      <c r="A26" s="32" t="s">
        <v>30</v>
      </c>
      <c r="B26" s="32"/>
      <c r="C26" s="13">
        <f>SUM(C5:C25)</f>
        <v>47620.799999999996</v>
      </c>
      <c r="D26" s="13">
        <f>SUM(D5:D25)</f>
        <v>47986.872300000003</v>
      </c>
      <c r="E26" s="14">
        <f t="shared" si="1"/>
        <v>100.76872354097371</v>
      </c>
      <c r="F26" s="13">
        <f>SUM(F5:F25)</f>
        <v>15238.310000000003</v>
      </c>
      <c r="G26" s="13">
        <f>SUM(G5:G25)</f>
        <v>18060.18002</v>
      </c>
      <c r="H26" s="15">
        <f t="shared" si="2"/>
        <v>118.51826101450879</v>
      </c>
      <c r="I26" s="13">
        <f>SUM(I5:I25)</f>
        <v>62859.109999999986</v>
      </c>
      <c r="J26" s="13">
        <f>SUM(J5:J25)</f>
        <v>66047.052319999988</v>
      </c>
      <c r="K26" s="14">
        <f t="shared" si="3"/>
        <v>105.07156770116535</v>
      </c>
    </row>
    <row r="27" spans="1:11" x14ac:dyDescent="0.25">
      <c r="A27" s="10">
        <v>22</v>
      </c>
      <c r="B27" s="10" t="s">
        <v>31</v>
      </c>
      <c r="C27" s="11">
        <v>385.46999999999997</v>
      </c>
      <c r="D27" s="11">
        <v>180.78199999999998</v>
      </c>
      <c r="E27" s="12">
        <f t="shared" si="1"/>
        <v>46.899110177186287</v>
      </c>
      <c r="F27" s="12">
        <v>122.38999999999999</v>
      </c>
      <c r="G27" s="12">
        <v>317.98</v>
      </c>
      <c r="H27" s="8">
        <f t="shared" si="2"/>
        <v>259.80880790914296</v>
      </c>
      <c r="I27" s="12">
        <f t="shared" si="0"/>
        <v>507.85999999999996</v>
      </c>
      <c r="J27" s="8">
        <f t="shared" si="0"/>
        <v>498.762</v>
      </c>
      <c r="K27" s="12">
        <f t="shared" si="3"/>
        <v>98.208561414563079</v>
      </c>
    </row>
    <row r="28" spans="1:11" x14ac:dyDescent="0.25">
      <c r="A28" s="10">
        <v>23</v>
      </c>
      <c r="B28" s="10" t="s">
        <v>32</v>
      </c>
      <c r="C28" s="11">
        <v>12.729999999999999</v>
      </c>
      <c r="D28" s="11">
        <v>9.7100000000000009</v>
      </c>
      <c r="E28" s="12">
        <f t="shared" si="1"/>
        <v>76.276512175962296</v>
      </c>
      <c r="F28" s="12">
        <v>0</v>
      </c>
      <c r="G28" s="12">
        <v>1.1100000000000001</v>
      </c>
      <c r="H28" s="17" t="s">
        <v>33</v>
      </c>
      <c r="I28" s="12">
        <f t="shared" si="0"/>
        <v>12.729999999999999</v>
      </c>
      <c r="J28" s="8">
        <f t="shared" si="0"/>
        <v>10.82</v>
      </c>
      <c r="K28" s="12">
        <f t="shared" si="3"/>
        <v>84.996072270227813</v>
      </c>
    </row>
    <row r="29" spans="1:11" x14ac:dyDescent="0.25">
      <c r="A29" s="10">
        <v>24</v>
      </c>
      <c r="B29" s="10" t="s">
        <v>34</v>
      </c>
      <c r="C29" s="11">
        <v>120.50999999999999</v>
      </c>
      <c r="D29" s="11">
        <v>145.01657230000001</v>
      </c>
      <c r="E29" s="12">
        <f t="shared" si="1"/>
        <v>120.33571678698866</v>
      </c>
      <c r="F29" s="12">
        <v>147.28</v>
      </c>
      <c r="G29" s="12">
        <v>134.1593</v>
      </c>
      <c r="H29" s="8">
        <f t="shared" si="2"/>
        <v>91.091322650733289</v>
      </c>
      <c r="I29" s="12">
        <f t="shared" si="0"/>
        <v>267.78999999999996</v>
      </c>
      <c r="J29" s="8">
        <f t="shared" si="0"/>
        <v>279.17587230000004</v>
      </c>
      <c r="K29" s="12">
        <f t="shared" si="3"/>
        <v>104.25179144105458</v>
      </c>
    </row>
    <row r="30" spans="1:11" x14ac:dyDescent="0.25">
      <c r="A30" s="10">
        <v>25</v>
      </c>
      <c r="B30" s="10" t="s">
        <v>35</v>
      </c>
      <c r="C30" s="11">
        <v>56.16</v>
      </c>
      <c r="D30" s="11">
        <v>49.201499999999996</v>
      </c>
      <c r="E30" s="12">
        <f t="shared" si="1"/>
        <v>87.609508547008545</v>
      </c>
      <c r="F30" s="12">
        <v>22.880000000000003</v>
      </c>
      <c r="G30" s="12">
        <v>4.3890000000000002</v>
      </c>
      <c r="H30" s="8">
        <f t="shared" si="2"/>
        <v>19.182692307692307</v>
      </c>
      <c r="I30" s="12">
        <f t="shared" si="0"/>
        <v>79.039999999999992</v>
      </c>
      <c r="J30" s="8">
        <f t="shared" si="0"/>
        <v>53.590499999999999</v>
      </c>
      <c r="K30" s="12">
        <f t="shared" si="3"/>
        <v>67.801745951417018</v>
      </c>
    </row>
    <row r="31" spans="1:11" x14ac:dyDescent="0.25">
      <c r="A31" s="10">
        <v>26</v>
      </c>
      <c r="B31" s="10" t="s">
        <v>36</v>
      </c>
      <c r="C31" s="11">
        <v>34.5</v>
      </c>
      <c r="D31" s="11">
        <v>38.008066999999997</v>
      </c>
      <c r="E31" s="12">
        <f t="shared" si="1"/>
        <v>110.16831014492753</v>
      </c>
      <c r="F31" s="12">
        <v>2.96</v>
      </c>
      <c r="G31" s="12">
        <v>0.14080999999999999</v>
      </c>
      <c r="H31" s="8">
        <f t="shared" si="2"/>
        <v>4.7570945945945944</v>
      </c>
      <c r="I31" s="12">
        <f t="shared" ref="I31:J60" si="4">C31+F31</f>
        <v>37.46</v>
      </c>
      <c r="J31" s="8">
        <f t="shared" si="4"/>
        <v>38.148876999999999</v>
      </c>
      <c r="K31" s="12">
        <f t="shared" si="3"/>
        <v>101.83896689802457</v>
      </c>
    </row>
    <row r="32" spans="1:11" x14ac:dyDescent="0.25">
      <c r="A32" s="10">
        <v>27</v>
      </c>
      <c r="B32" s="10" t="s">
        <v>37</v>
      </c>
      <c r="C32" s="11">
        <v>44.24</v>
      </c>
      <c r="D32" s="11">
        <v>39.86</v>
      </c>
      <c r="E32" s="12">
        <f t="shared" si="1"/>
        <v>90.099457504520785</v>
      </c>
      <c r="F32" s="12">
        <v>0</v>
      </c>
      <c r="G32" s="12">
        <v>0</v>
      </c>
      <c r="H32" s="8">
        <v>0</v>
      </c>
      <c r="I32" s="12">
        <f t="shared" si="4"/>
        <v>44.24</v>
      </c>
      <c r="J32" s="8">
        <f t="shared" si="4"/>
        <v>39.86</v>
      </c>
      <c r="K32" s="12">
        <f t="shared" si="3"/>
        <v>90.099457504520785</v>
      </c>
    </row>
    <row r="33" spans="1:11" x14ac:dyDescent="0.25">
      <c r="A33" s="10">
        <v>28</v>
      </c>
      <c r="B33" s="10" t="s">
        <v>38</v>
      </c>
      <c r="C33" s="11">
        <v>0</v>
      </c>
      <c r="D33" s="11">
        <v>0</v>
      </c>
      <c r="E33" s="12">
        <v>0</v>
      </c>
      <c r="F33" s="12">
        <v>0</v>
      </c>
      <c r="G33" s="12">
        <v>0.26</v>
      </c>
      <c r="H33" s="8">
        <v>0</v>
      </c>
      <c r="I33" s="12">
        <f t="shared" si="4"/>
        <v>0</v>
      </c>
      <c r="J33" s="8">
        <f t="shared" si="4"/>
        <v>0.26</v>
      </c>
      <c r="K33" s="12">
        <v>0</v>
      </c>
    </row>
    <row r="34" spans="1:11" x14ac:dyDescent="0.25">
      <c r="A34" s="10">
        <v>29</v>
      </c>
      <c r="B34" s="10" t="s">
        <v>39</v>
      </c>
      <c r="C34" s="11">
        <v>165.08999999999997</v>
      </c>
      <c r="D34" s="11">
        <v>226.49</v>
      </c>
      <c r="E34" s="12">
        <f t="shared" si="1"/>
        <v>137.19183475679935</v>
      </c>
      <c r="F34" s="12">
        <v>37.839999999999996</v>
      </c>
      <c r="G34" s="12">
        <v>47.989999999999995</v>
      </c>
      <c r="H34" s="8">
        <f t="shared" si="2"/>
        <v>126.82346723044398</v>
      </c>
      <c r="I34" s="12">
        <f t="shared" si="4"/>
        <v>202.92999999999998</v>
      </c>
      <c r="J34" s="8">
        <f t="shared" si="4"/>
        <v>274.48</v>
      </c>
      <c r="K34" s="12">
        <f t="shared" si="3"/>
        <v>135.25846350958463</v>
      </c>
    </row>
    <row r="35" spans="1:11" x14ac:dyDescent="0.25">
      <c r="A35" s="10">
        <v>30</v>
      </c>
      <c r="B35" s="10" t="s">
        <v>40</v>
      </c>
      <c r="C35" s="11">
        <v>1337.6000000000001</v>
      </c>
      <c r="D35" s="11">
        <v>1402.0961</v>
      </c>
      <c r="E35" s="12">
        <f t="shared" si="1"/>
        <v>104.82177781100478</v>
      </c>
      <c r="F35" s="12">
        <v>1472.9499999999998</v>
      </c>
      <c r="G35" s="12">
        <v>1986.5398999999998</v>
      </c>
      <c r="H35" s="8">
        <f t="shared" si="2"/>
        <v>134.86811500729829</v>
      </c>
      <c r="I35" s="12">
        <f t="shared" si="4"/>
        <v>2810.55</v>
      </c>
      <c r="J35" s="8">
        <f t="shared" si="4"/>
        <v>3388.6359999999995</v>
      </c>
      <c r="K35" s="12">
        <f t="shared" si="3"/>
        <v>120.56842966679116</v>
      </c>
    </row>
    <row r="36" spans="1:11" x14ac:dyDescent="0.25">
      <c r="A36" s="10">
        <v>31</v>
      </c>
      <c r="B36" s="10" t="s">
        <v>41</v>
      </c>
      <c r="C36" s="11">
        <v>566.99</v>
      </c>
      <c r="D36" s="11">
        <v>526.34</v>
      </c>
      <c r="E36" s="12">
        <f t="shared" si="1"/>
        <v>92.830561385562362</v>
      </c>
      <c r="F36" s="12">
        <v>1209.33</v>
      </c>
      <c r="G36" s="12">
        <v>1007.135</v>
      </c>
      <c r="H36" s="8">
        <f t="shared" si="2"/>
        <v>83.280411467506809</v>
      </c>
      <c r="I36" s="12">
        <f t="shared" si="4"/>
        <v>1776.32</v>
      </c>
      <c r="J36" s="8">
        <f t="shared" si="4"/>
        <v>1533.4749999999999</v>
      </c>
      <c r="K36" s="12">
        <f t="shared" si="3"/>
        <v>86.328758331832105</v>
      </c>
    </row>
    <row r="37" spans="1:11" x14ac:dyDescent="0.25">
      <c r="A37" s="10">
        <v>32</v>
      </c>
      <c r="B37" s="10" t="s">
        <v>42</v>
      </c>
      <c r="C37" s="11">
        <v>0</v>
      </c>
      <c r="D37" s="11">
        <v>0</v>
      </c>
      <c r="E37" s="18">
        <v>0</v>
      </c>
      <c r="F37" s="12">
        <v>0</v>
      </c>
      <c r="G37" s="12">
        <v>1.48</v>
      </c>
      <c r="H37" s="8">
        <v>0</v>
      </c>
      <c r="I37" s="12">
        <f t="shared" si="4"/>
        <v>0</v>
      </c>
      <c r="J37" s="8">
        <f t="shared" si="4"/>
        <v>1.48</v>
      </c>
      <c r="K37" s="18">
        <v>0</v>
      </c>
    </row>
    <row r="38" spans="1:11" x14ac:dyDescent="0.25">
      <c r="A38" s="10">
        <v>33</v>
      </c>
      <c r="B38" s="10" t="s">
        <v>43</v>
      </c>
      <c r="C38" s="11">
        <v>0</v>
      </c>
      <c r="D38" s="11">
        <v>0</v>
      </c>
      <c r="E38" s="12">
        <v>0</v>
      </c>
      <c r="F38" s="12">
        <v>588.15000000000009</v>
      </c>
      <c r="G38" s="12">
        <v>314.82619999999997</v>
      </c>
      <c r="H38" s="8">
        <f t="shared" si="2"/>
        <v>53.528215591260718</v>
      </c>
      <c r="I38" s="12">
        <f t="shared" si="4"/>
        <v>588.15000000000009</v>
      </c>
      <c r="J38" s="8">
        <f t="shared" si="4"/>
        <v>314.82619999999997</v>
      </c>
      <c r="K38" s="12">
        <f t="shared" si="3"/>
        <v>53.528215591260718</v>
      </c>
    </row>
    <row r="39" spans="1:11" x14ac:dyDescent="0.25">
      <c r="A39" s="10">
        <v>34</v>
      </c>
      <c r="B39" s="10" t="s">
        <v>44</v>
      </c>
      <c r="C39" s="11">
        <v>309.61</v>
      </c>
      <c r="D39" s="11">
        <v>167.65370000000001</v>
      </c>
      <c r="E39" s="12">
        <f t="shared" si="1"/>
        <v>54.149962856496884</v>
      </c>
      <c r="F39" s="12">
        <v>69.930000000000007</v>
      </c>
      <c r="G39" s="12">
        <v>89.668399999999991</v>
      </c>
      <c r="H39" s="8">
        <f t="shared" si="2"/>
        <v>128.22594022594021</v>
      </c>
      <c r="I39" s="12">
        <f t="shared" si="4"/>
        <v>379.54</v>
      </c>
      <c r="J39" s="8">
        <f t="shared" si="4"/>
        <v>257.32209999999998</v>
      </c>
      <c r="K39" s="12">
        <f t="shared" si="3"/>
        <v>67.79841386942087</v>
      </c>
    </row>
    <row r="40" spans="1:11" x14ac:dyDescent="0.25">
      <c r="A40" s="10">
        <v>35</v>
      </c>
      <c r="B40" s="10" t="s">
        <v>45</v>
      </c>
      <c r="C40" s="11">
        <v>934.24000000000024</v>
      </c>
      <c r="D40" s="11">
        <v>635.20000000000005</v>
      </c>
      <c r="E40" s="12">
        <f t="shared" si="1"/>
        <v>67.991094365473515</v>
      </c>
      <c r="F40" s="12">
        <v>22.98</v>
      </c>
      <c r="G40" s="12">
        <v>42.04</v>
      </c>
      <c r="H40" s="8">
        <f t="shared" si="2"/>
        <v>182.94168842471714</v>
      </c>
      <c r="I40" s="12">
        <f t="shared" si="4"/>
        <v>957.22000000000025</v>
      </c>
      <c r="J40" s="8">
        <f t="shared" si="4"/>
        <v>677.24</v>
      </c>
      <c r="K40" s="12">
        <f t="shared" si="3"/>
        <v>70.750715613965426</v>
      </c>
    </row>
    <row r="41" spans="1:11" x14ac:dyDescent="0.25">
      <c r="A41" s="10">
        <v>36</v>
      </c>
      <c r="B41" s="10" t="s">
        <v>46</v>
      </c>
      <c r="C41" s="11">
        <v>57.67</v>
      </c>
      <c r="D41" s="11">
        <v>60.192756799999898</v>
      </c>
      <c r="E41" s="12">
        <f t="shared" si="1"/>
        <v>104.37446991503364</v>
      </c>
      <c r="F41" s="12">
        <v>176.98000000000002</v>
      </c>
      <c r="G41" s="12">
        <v>138.9212</v>
      </c>
      <c r="H41" s="8">
        <f t="shared" si="2"/>
        <v>78.495423211662327</v>
      </c>
      <c r="I41" s="12">
        <f t="shared" si="4"/>
        <v>234.65000000000003</v>
      </c>
      <c r="J41" s="8">
        <f t="shared" si="4"/>
        <v>199.1139567999999</v>
      </c>
      <c r="K41" s="12">
        <f t="shared" si="3"/>
        <v>84.855724184956259</v>
      </c>
    </row>
    <row r="42" spans="1:11" x14ac:dyDescent="0.25">
      <c r="A42" s="10">
        <v>37</v>
      </c>
      <c r="B42" s="10" t="s">
        <v>47</v>
      </c>
      <c r="C42" s="11">
        <v>0</v>
      </c>
      <c r="D42" s="11">
        <v>0</v>
      </c>
      <c r="E42" s="12">
        <v>0</v>
      </c>
      <c r="F42" s="12">
        <v>0.05</v>
      </c>
      <c r="G42" s="12">
        <v>7.9000000000000001E-2</v>
      </c>
      <c r="H42" s="8">
        <f t="shared" si="2"/>
        <v>158</v>
      </c>
      <c r="I42" s="12">
        <f t="shared" si="4"/>
        <v>0.05</v>
      </c>
      <c r="J42" s="8">
        <f t="shared" si="4"/>
        <v>7.9000000000000001E-2</v>
      </c>
      <c r="K42" s="12">
        <v>0</v>
      </c>
    </row>
    <row r="43" spans="1:11" x14ac:dyDescent="0.25">
      <c r="A43" s="10">
        <v>38</v>
      </c>
      <c r="B43" s="10" t="s">
        <v>48</v>
      </c>
      <c r="C43" s="11">
        <v>153.26</v>
      </c>
      <c r="D43" s="11">
        <v>23.83</v>
      </c>
      <c r="E43" s="12">
        <f t="shared" si="1"/>
        <v>15.548740702074905</v>
      </c>
      <c r="F43" s="12">
        <v>0</v>
      </c>
      <c r="G43" s="12">
        <v>0</v>
      </c>
      <c r="H43" s="8">
        <v>0</v>
      </c>
      <c r="I43" s="12">
        <f t="shared" si="4"/>
        <v>153.26</v>
      </c>
      <c r="J43" s="8">
        <f t="shared" si="4"/>
        <v>23.83</v>
      </c>
      <c r="K43" s="12">
        <f t="shared" si="3"/>
        <v>15.548740702074905</v>
      </c>
    </row>
    <row r="44" spans="1:11" x14ac:dyDescent="0.25">
      <c r="A44" s="10">
        <v>39</v>
      </c>
      <c r="B44" s="10" t="s">
        <v>49</v>
      </c>
      <c r="C44" s="11">
        <v>37.56</v>
      </c>
      <c r="D44" s="11">
        <v>25.47</v>
      </c>
      <c r="E44" s="12">
        <f t="shared" si="1"/>
        <v>67.811501597444078</v>
      </c>
      <c r="F44" s="12">
        <v>21.54</v>
      </c>
      <c r="G44" s="12">
        <v>36.549999999999997</v>
      </c>
      <c r="H44" s="8">
        <f t="shared" si="2"/>
        <v>169.68430826369544</v>
      </c>
      <c r="I44" s="12">
        <f t="shared" si="4"/>
        <v>59.1</v>
      </c>
      <c r="J44" s="8">
        <f t="shared" si="4"/>
        <v>62.019999999999996</v>
      </c>
      <c r="K44" s="12">
        <f t="shared" si="3"/>
        <v>104.94077834179357</v>
      </c>
    </row>
    <row r="45" spans="1:11" x14ac:dyDescent="0.25">
      <c r="A45" s="10">
        <v>40</v>
      </c>
      <c r="B45" s="10" t="s">
        <v>50</v>
      </c>
      <c r="C45" s="11">
        <v>45.38</v>
      </c>
      <c r="D45" s="11">
        <v>14.36</v>
      </c>
      <c r="E45" s="12">
        <f t="shared" si="1"/>
        <v>31.643895989422649</v>
      </c>
      <c r="F45" s="12">
        <v>62.690000000000005</v>
      </c>
      <c r="G45" s="12">
        <v>50.16</v>
      </c>
      <c r="H45" s="8">
        <f t="shared" si="2"/>
        <v>80.012761205933955</v>
      </c>
      <c r="I45" s="12">
        <f t="shared" si="4"/>
        <v>108.07000000000001</v>
      </c>
      <c r="J45" s="8">
        <f t="shared" si="4"/>
        <v>64.52</v>
      </c>
      <c r="K45" s="12">
        <f t="shared" si="3"/>
        <v>59.702044970852221</v>
      </c>
    </row>
    <row r="46" spans="1:11" x14ac:dyDescent="0.25">
      <c r="A46" s="10">
        <v>41</v>
      </c>
      <c r="B46" s="10" t="s">
        <v>51</v>
      </c>
      <c r="C46" s="11">
        <v>0</v>
      </c>
      <c r="D46" s="11">
        <v>0</v>
      </c>
      <c r="E46" s="12">
        <v>0</v>
      </c>
      <c r="F46" s="12">
        <v>0</v>
      </c>
      <c r="G46" s="12">
        <v>0</v>
      </c>
      <c r="H46" s="8">
        <v>0</v>
      </c>
      <c r="I46" s="12">
        <f t="shared" si="4"/>
        <v>0</v>
      </c>
      <c r="J46" s="8">
        <f t="shared" si="4"/>
        <v>0</v>
      </c>
      <c r="K46" s="12">
        <v>0</v>
      </c>
    </row>
    <row r="47" spans="1:11" s="16" customFormat="1" x14ac:dyDescent="0.25">
      <c r="A47" s="10">
        <v>42</v>
      </c>
      <c r="B47" s="10" t="s">
        <v>52</v>
      </c>
      <c r="C47" s="11">
        <v>91.839999999999989</v>
      </c>
      <c r="D47" s="11">
        <v>115.755</v>
      </c>
      <c r="E47" s="12">
        <f t="shared" ref="E47:E61" si="5">D47/C47%</f>
        <v>126.03985191637632</v>
      </c>
      <c r="F47" s="12">
        <v>271.90999999999997</v>
      </c>
      <c r="G47" s="12">
        <v>273.28859999999997</v>
      </c>
      <c r="H47" s="8">
        <f t="shared" si="2"/>
        <v>100.50700599463057</v>
      </c>
      <c r="I47" s="12">
        <f t="shared" si="4"/>
        <v>363.74999999999994</v>
      </c>
      <c r="J47" s="8">
        <f t="shared" si="4"/>
        <v>389.04359999999997</v>
      </c>
      <c r="K47" s="12">
        <f t="shared" si="3"/>
        <v>106.95356701030929</v>
      </c>
    </row>
    <row r="48" spans="1:11" s="16" customFormat="1" x14ac:dyDescent="0.25">
      <c r="A48" s="10">
        <v>43</v>
      </c>
      <c r="B48" s="10" t="s">
        <v>53</v>
      </c>
      <c r="C48" s="11">
        <v>23.13</v>
      </c>
      <c r="D48" s="11">
        <v>23.34</v>
      </c>
      <c r="E48" s="12">
        <f t="shared" si="5"/>
        <v>100.90791180285345</v>
      </c>
      <c r="F48" s="12">
        <v>70.8</v>
      </c>
      <c r="G48" s="12">
        <v>103.28</v>
      </c>
      <c r="H48" s="8">
        <f t="shared" si="2"/>
        <v>145.87570621468927</v>
      </c>
      <c r="I48" s="12">
        <f t="shared" si="4"/>
        <v>93.929999999999993</v>
      </c>
      <c r="J48" s="8">
        <f t="shared" si="4"/>
        <v>126.62</v>
      </c>
      <c r="K48" s="12">
        <f t="shared" si="3"/>
        <v>134.80251250931548</v>
      </c>
    </row>
    <row r="49" spans="1:11" s="16" customFormat="1" x14ac:dyDescent="0.25">
      <c r="A49" s="32" t="s">
        <v>54</v>
      </c>
      <c r="B49" s="32"/>
      <c r="C49" s="13">
        <f>SUM(C27:C48)</f>
        <v>4375.9800000000014</v>
      </c>
      <c r="D49" s="13">
        <f>SUM(D27:D48)</f>
        <v>3683.3056961000002</v>
      </c>
      <c r="E49" s="14">
        <f t="shared" si="5"/>
        <v>84.170990180485262</v>
      </c>
      <c r="F49" s="13">
        <f>SUM(F27:F48)</f>
        <v>4300.66</v>
      </c>
      <c r="G49" s="13">
        <f>SUM(G27:G48)</f>
        <v>4549.997409999999</v>
      </c>
      <c r="H49" s="15">
        <f t="shared" si="2"/>
        <v>105.7976545460464</v>
      </c>
      <c r="I49" s="13">
        <f>SUM(I27:I48)</f>
        <v>8676.6400000000012</v>
      </c>
      <c r="J49" s="13">
        <f>SUM(J27:J48)</f>
        <v>8233.3031061000002</v>
      </c>
      <c r="K49" s="14">
        <f t="shared" si="3"/>
        <v>94.890454209233042</v>
      </c>
    </row>
    <row r="50" spans="1:11" s="16" customFormat="1" x14ac:dyDescent="0.25">
      <c r="A50" s="32" t="s">
        <v>55</v>
      </c>
      <c r="B50" s="32"/>
      <c r="C50" s="13">
        <f>C26+C49</f>
        <v>51996.78</v>
      </c>
      <c r="D50" s="13">
        <f>D26+D49</f>
        <v>51670.177996099999</v>
      </c>
      <c r="E50" s="14">
        <f t="shared" si="5"/>
        <v>99.371880328166469</v>
      </c>
      <c r="F50" s="13">
        <f>F26+F49</f>
        <v>19538.97</v>
      </c>
      <c r="G50" s="13">
        <f>G26+G49</f>
        <v>22610.17743</v>
      </c>
      <c r="H50" s="15">
        <f t="shared" si="2"/>
        <v>115.71836913614177</v>
      </c>
      <c r="I50" s="13">
        <f>I26+I49</f>
        <v>71535.749999999985</v>
      </c>
      <c r="J50" s="13">
        <f>J26+J49</f>
        <v>74280.355426099995</v>
      </c>
      <c r="K50" s="14">
        <f t="shared" si="3"/>
        <v>103.83669064223135</v>
      </c>
    </row>
    <row r="51" spans="1:11" x14ac:dyDescent="0.25">
      <c r="A51" s="10">
        <v>44</v>
      </c>
      <c r="B51" s="10" t="s">
        <v>56</v>
      </c>
      <c r="C51" s="11">
        <v>11133.58</v>
      </c>
      <c r="D51" s="11">
        <v>12735.7027</v>
      </c>
      <c r="E51" s="12">
        <f t="shared" si="5"/>
        <v>114.39000483222826</v>
      </c>
      <c r="F51" s="12">
        <v>1388.42</v>
      </c>
      <c r="G51" s="12">
        <v>1293.6242999999997</v>
      </c>
      <c r="H51" s="8">
        <f t="shared" si="2"/>
        <v>93.17240460379422</v>
      </c>
      <c r="I51" s="12">
        <f t="shared" si="4"/>
        <v>12522</v>
      </c>
      <c r="J51" s="8">
        <f t="shared" si="4"/>
        <v>14029.326999999999</v>
      </c>
      <c r="K51" s="12">
        <f t="shared" si="3"/>
        <v>112.03743012298355</v>
      </c>
    </row>
    <row r="52" spans="1:11" x14ac:dyDescent="0.25">
      <c r="A52" s="10">
        <v>45</v>
      </c>
      <c r="B52" s="10" t="s">
        <v>57</v>
      </c>
      <c r="C52" s="11">
        <v>0</v>
      </c>
      <c r="D52" s="11">
        <v>0</v>
      </c>
      <c r="E52" s="12">
        <v>0</v>
      </c>
      <c r="F52" s="12">
        <v>0</v>
      </c>
      <c r="G52" s="11">
        <v>0</v>
      </c>
      <c r="H52" s="8">
        <v>0</v>
      </c>
      <c r="I52" s="12">
        <f>C52+F52</f>
        <v>0</v>
      </c>
      <c r="J52" s="8">
        <f t="shared" si="4"/>
        <v>0</v>
      </c>
      <c r="K52" s="12">
        <v>0</v>
      </c>
    </row>
    <row r="53" spans="1:11" s="16" customFormat="1" x14ac:dyDescent="0.25">
      <c r="A53" s="32" t="s">
        <v>58</v>
      </c>
      <c r="B53" s="32"/>
      <c r="C53" s="13">
        <f>C51+C52</f>
        <v>11133.58</v>
      </c>
      <c r="D53" s="13">
        <f>D51+D52</f>
        <v>12735.7027</v>
      </c>
      <c r="E53" s="14">
        <f t="shared" si="5"/>
        <v>114.39000483222826</v>
      </c>
      <c r="F53" s="13">
        <f t="shared" ref="F53:J53" si="6">F51+F52</f>
        <v>1388.42</v>
      </c>
      <c r="G53" s="13">
        <f t="shared" si="6"/>
        <v>1293.6242999999997</v>
      </c>
      <c r="H53" s="15">
        <f t="shared" si="2"/>
        <v>93.17240460379422</v>
      </c>
      <c r="I53" s="13">
        <f t="shared" si="6"/>
        <v>12522</v>
      </c>
      <c r="J53" s="13">
        <f t="shared" si="6"/>
        <v>14029.326999999999</v>
      </c>
      <c r="K53" s="14">
        <f t="shared" si="3"/>
        <v>112.03743012298355</v>
      </c>
    </row>
    <row r="54" spans="1:11" x14ac:dyDescent="0.25">
      <c r="A54" s="10">
        <v>46</v>
      </c>
      <c r="B54" s="10" t="s">
        <v>59</v>
      </c>
      <c r="C54" s="11">
        <v>5668.5399999999991</v>
      </c>
      <c r="D54" s="11">
        <v>5843.2291999999998</v>
      </c>
      <c r="E54" s="12">
        <f t="shared" si="5"/>
        <v>103.0817318039566</v>
      </c>
      <c r="F54" s="12">
        <v>2732.96</v>
      </c>
      <c r="G54" s="12">
        <v>2418.5772999999999</v>
      </c>
      <c r="H54" s="8">
        <f t="shared" si="2"/>
        <v>88.496622709443244</v>
      </c>
      <c r="I54" s="12">
        <f t="shared" si="4"/>
        <v>8401.5</v>
      </c>
      <c r="J54" s="8">
        <f t="shared" si="4"/>
        <v>8261.8064999999988</v>
      </c>
      <c r="K54" s="12">
        <f t="shared" si="3"/>
        <v>98.337279057311179</v>
      </c>
    </row>
    <row r="55" spans="1:11" x14ac:dyDescent="0.25">
      <c r="A55" s="10">
        <v>47</v>
      </c>
      <c r="B55" s="10" t="s">
        <v>60</v>
      </c>
      <c r="C55" s="11">
        <v>1018.18</v>
      </c>
      <c r="D55" s="11">
        <v>1045.4838</v>
      </c>
      <c r="E55" s="12">
        <f t="shared" si="5"/>
        <v>102.68162800290716</v>
      </c>
      <c r="F55" s="12">
        <v>1276.2299999999998</v>
      </c>
      <c r="G55" s="12">
        <v>1155.2049999999999</v>
      </c>
      <c r="H55" s="8">
        <f t="shared" si="2"/>
        <v>90.516991451384158</v>
      </c>
      <c r="I55" s="12">
        <f t="shared" si="4"/>
        <v>2294.41</v>
      </c>
      <c r="J55" s="8">
        <f t="shared" si="4"/>
        <v>2200.6887999999999</v>
      </c>
      <c r="K55" s="12">
        <f t="shared" si="3"/>
        <v>95.915237468455942</v>
      </c>
    </row>
    <row r="56" spans="1:11" x14ac:dyDescent="0.25">
      <c r="A56" s="10">
        <v>48</v>
      </c>
      <c r="B56" s="10" t="s">
        <v>61</v>
      </c>
      <c r="C56" s="11">
        <v>2659.17</v>
      </c>
      <c r="D56" s="11">
        <v>2693.48</v>
      </c>
      <c r="E56" s="12">
        <f t="shared" si="5"/>
        <v>101.29025222155786</v>
      </c>
      <c r="F56" s="12">
        <v>713.3</v>
      </c>
      <c r="G56" s="12">
        <v>988.46</v>
      </c>
      <c r="H56" s="8">
        <f t="shared" si="2"/>
        <v>138.57563437543811</v>
      </c>
      <c r="I56" s="12">
        <f t="shared" si="4"/>
        <v>3372.4700000000003</v>
      </c>
      <c r="J56" s="8">
        <f t="shared" si="4"/>
        <v>3681.94</v>
      </c>
      <c r="K56" s="12">
        <f t="shared" si="3"/>
        <v>109.1763603530943</v>
      </c>
    </row>
    <row r="57" spans="1:11" x14ac:dyDescent="0.25">
      <c r="A57" s="10">
        <v>49</v>
      </c>
      <c r="B57" s="10" t="s">
        <v>62</v>
      </c>
      <c r="C57" s="11">
        <v>2523.75</v>
      </c>
      <c r="D57" s="11">
        <v>2732.5</v>
      </c>
      <c r="E57" s="12">
        <f t="shared" si="5"/>
        <v>108.27142149578999</v>
      </c>
      <c r="F57" s="12">
        <v>914.11999999999989</v>
      </c>
      <c r="G57" s="12">
        <v>1373.6799999999998</v>
      </c>
      <c r="H57" s="8">
        <f t="shared" si="2"/>
        <v>150.27348706953134</v>
      </c>
      <c r="I57" s="12">
        <f t="shared" si="4"/>
        <v>3437.87</v>
      </c>
      <c r="J57" s="8">
        <f t="shared" si="4"/>
        <v>4106.18</v>
      </c>
      <c r="K57" s="12">
        <f t="shared" si="3"/>
        <v>119.43965304098177</v>
      </c>
    </row>
    <row r="58" spans="1:11" s="16" customFormat="1" x14ac:dyDescent="0.25">
      <c r="A58" s="32" t="s">
        <v>63</v>
      </c>
      <c r="B58" s="32"/>
      <c r="C58" s="13">
        <f>SUM(C54:C57)</f>
        <v>11869.64</v>
      </c>
      <c r="D58" s="13">
        <f>SUM(D54:D57)</f>
        <v>12314.692999999999</v>
      </c>
      <c r="E58" s="14">
        <f t="shared" si="5"/>
        <v>103.7495071459623</v>
      </c>
      <c r="F58" s="13">
        <f t="shared" ref="F58:G58" si="7">SUM(F54:F57)</f>
        <v>5636.61</v>
      </c>
      <c r="G58" s="13">
        <f t="shared" si="7"/>
        <v>5935.9223000000002</v>
      </c>
      <c r="H58" s="15">
        <f t="shared" si="2"/>
        <v>105.31014741129864</v>
      </c>
      <c r="I58" s="13">
        <f>SUM(I54:I57)</f>
        <v>17506.25</v>
      </c>
      <c r="J58" s="13">
        <f>SUM(J54:J57)</f>
        <v>18250.615299999998</v>
      </c>
      <c r="K58" s="14">
        <f t="shared" si="3"/>
        <v>104.25199742948945</v>
      </c>
    </row>
    <row r="59" spans="1:11" x14ac:dyDescent="0.25">
      <c r="A59" s="10">
        <v>50</v>
      </c>
      <c r="B59" s="10" t="s">
        <v>64</v>
      </c>
      <c r="C59" s="19">
        <v>0</v>
      </c>
      <c r="D59" s="13">
        <v>0</v>
      </c>
      <c r="E59" s="12">
        <v>0</v>
      </c>
      <c r="F59" s="19">
        <v>0</v>
      </c>
      <c r="G59" s="19">
        <v>0</v>
      </c>
      <c r="H59" s="8">
        <v>0</v>
      </c>
      <c r="I59" s="12">
        <f t="shared" si="4"/>
        <v>0</v>
      </c>
      <c r="J59" s="8">
        <f t="shared" si="4"/>
        <v>0</v>
      </c>
      <c r="K59" s="12">
        <v>0</v>
      </c>
    </row>
    <row r="60" spans="1:11" s="16" customFormat="1" x14ac:dyDescent="0.25">
      <c r="A60" s="32" t="s">
        <v>65</v>
      </c>
      <c r="B60" s="32"/>
      <c r="C60" s="13">
        <f>C59</f>
        <v>0</v>
      </c>
      <c r="D60" s="13">
        <f>D59</f>
        <v>0</v>
      </c>
      <c r="E60" s="14">
        <v>0</v>
      </c>
      <c r="F60" s="13">
        <f>F59</f>
        <v>0</v>
      </c>
      <c r="G60" s="13">
        <f>G59</f>
        <v>0</v>
      </c>
      <c r="H60" s="15">
        <v>0</v>
      </c>
      <c r="I60" s="14">
        <f t="shared" si="4"/>
        <v>0</v>
      </c>
      <c r="J60" s="14">
        <f t="shared" si="4"/>
        <v>0</v>
      </c>
      <c r="K60" s="14">
        <v>0</v>
      </c>
    </row>
    <row r="61" spans="1:11" s="16" customFormat="1" x14ac:dyDescent="0.25">
      <c r="A61" s="32" t="s">
        <v>66</v>
      </c>
      <c r="B61" s="32"/>
      <c r="C61" s="13">
        <f>C50+C53+C58+C60</f>
        <v>75000</v>
      </c>
      <c r="D61" s="13">
        <f>D50+D53+D58+D60</f>
        <v>76720.573696100008</v>
      </c>
      <c r="E61" s="14">
        <f t="shared" si="5"/>
        <v>102.29409826146667</v>
      </c>
      <c r="F61" s="13">
        <f t="shared" ref="F61:J61" si="8">F50+F53+F58+F60</f>
        <v>26564</v>
      </c>
      <c r="G61" s="13">
        <f t="shared" si="8"/>
        <v>29839.724029999998</v>
      </c>
      <c r="H61" s="15">
        <f t="shared" si="2"/>
        <v>112.33144116096973</v>
      </c>
      <c r="I61" s="13">
        <f t="shared" si="8"/>
        <v>101563.99999999999</v>
      </c>
      <c r="J61" s="13">
        <f t="shared" si="8"/>
        <v>106560.29772609999</v>
      </c>
      <c r="K61" s="14">
        <f t="shared" si="3"/>
        <v>104.91935895208933</v>
      </c>
    </row>
    <row r="62" spans="1:11" x14ac:dyDescent="0.25">
      <c r="A62" s="33" t="s">
        <v>67</v>
      </c>
      <c r="B62" s="33"/>
      <c r="C62" s="11"/>
      <c r="D62" s="13"/>
      <c r="E62" s="12"/>
      <c r="F62" s="12"/>
      <c r="G62" s="12"/>
      <c r="H62" s="12"/>
      <c r="I62" s="12"/>
      <c r="J62" s="12"/>
      <c r="K62" s="12"/>
    </row>
    <row r="63" spans="1:11" x14ac:dyDescent="0.25">
      <c r="A63" s="10"/>
      <c r="B63" s="10" t="s">
        <v>68</v>
      </c>
      <c r="C63" s="11">
        <f>C50</f>
        <v>51996.78</v>
      </c>
      <c r="D63" s="11">
        <f>D50</f>
        <v>51670.177996099999</v>
      </c>
      <c r="E63" s="11">
        <f t="shared" ref="E63:K63" si="9">E50</f>
        <v>99.371880328166469</v>
      </c>
      <c r="F63" s="11">
        <f>F50</f>
        <v>19538.97</v>
      </c>
      <c r="G63" s="11">
        <f>G50</f>
        <v>22610.17743</v>
      </c>
      <c r="H63" s="11">
        <f>H50</f>
        <v>115.71836913614177</v>
      </c>
      <c r="I63" s="11">
        <f t="shared" si="9"/>
        <v>71535.749999999985</v>
      </c>
      <c r="J63" s="11">
        <f t="shared" si="9"/>
        <v>74280.355426099995</v>
      </c>
      <c r="K63" s="11">
        <f t="shared" si="9"/>
        <v>103.83669064223135</v>
      </c>
    </row>
    <row r="64" spans="1:11" s="16" customFormat="1" x14ac:dyDescent="0.25">
      <c r="A64" s="10"/>
      <c r="B64" s="10" t="s">
        <v>69</v>
      </c>
      <c r="C64" s="11">
        <f>C53</f>
        <v>11133.58</v>
      </c>
      <c r="D64" s="11">
        <f>D53</f>
        <v>12735.7027</v>
      </c>
      <c r="E64" s="11">
        <f t="shared" ref="E64:K64" si="10">E53</f>
        <v>114.39000483222826</v>
      </c>
      <c r="F64" s="11">
        <f t="shared" si="10"/>
        <v>1388.42</v>
      </c>
      <c r="G64" s="11">
        <f t="shared" si="10"/>
        <v>1293.6242999999997</v>
      </c>
      <c r="H64" s="11">
        <f>H53</f>
        <v>93.17240460379422</v>
      </c>
      <c r="I64" s="11">
        <f t="shared" si="10"/>
        <v>12522</v>
      </c>
      <c r="J64" s="11">
        <f t="shared" si="10"/>
        <v>14029.326999999999</v>
      </c>
      <c r="K64" s="11">
        <f t="shared" si="10"/>
        <v>112.03743012298355</v>
      </c>
    </row>
    <row r="65" spans="1:11" x14ac:dyDescent="0.25">
      <c r="A65" s="10"/>
      <c r="B65" s="10" t="s">
        <v>70</v>
      </c>
      <c r="C65" s="11">
        <f>C58</f>
        <v>11869.64</v>
      </c>
      <c r="D65" s="11">
        <f>D58</f>
        <v>12314.692999999999</v>
      </c>
      <c r="E65" s="11">
        <f t="shared" ref="E65:K65" si="11">E58</f>
        <v>103.7495071459623</v>
      </c>
      <c r="F65" s="11">
        <f t="shared" si="11"/>
        <v>5636.61</v>
      </c>
      <c r="G65" s="11">
        <f t="shared" si="11"/>
        <v>5935.9223000000002</v>
      </c>
      <c r="H65" s="11">
        <f>H58</f>
        <v>105.31014741129864</v>
      </c>
      <c r="I65" s="11">
        <f t="shared" si="11"/>
        <v>17506.25</v>
      </c>
      <c r="J65" s="11">
        <f t="shared" si="11"/>
        <v>18250.615299999998</v>
      </c>
      <c r="K65" s="11">
        <f t="shared" si="11"/>
        <v>104.25199742948945</v>
      </c>
    </row>
    <row r="66" spans="1:11" x14ac:dyDescent="0.25">
      <c r="A66" s="10"/>
      <c r="B66" s="10" t="s">
        <v>71</v>
      </c>
      <c r="C66" s="11">
        <f>C60</f>
        <v>0</v>
      </c>
      <c r="D66" s="11">
        <f>D60</f>
        <v>0</v>
      </c>
      <c r="E66" s="11">
        <f t="shared" ref="E66:K67" si="12">E60</f>
        <v>0</v>
      </c>
      <c r="F66" s="11">
        <f t="shared" si="12"/>
        <v>0</v>
      </c>
      <c r="G66" s="11">
        <f t="shared" si="12"/>
        <v>0</v>
      </c>
      <c r="H66" s="11">
        <v>0</v>
      </c>
      <c r="I66" s="11">
        <f t="shared" si="12"/>
        <v>0</v>
      </c>
      <c r="J66" s="11">
        <f t="shared" si="12"/>
        <v>0</v>
      </c>
      <c r="K66" s="11">
        <f t="shared" si="12"/>
        <v>0</v>
      </c>
    </row>
    <row r="67" spans="1:11" s="16" customFormat="1" x14ac:dyDescent="0.25">
      <c r="A67" s="32" t="s">
        <v>66</v>
      </c>
      <c r="B67" s="32"/>
      <c r="C67" s="13">
        <f>C61</f>
        <v>75000</v>
      </c>
      <c r="D67" s="13">
        <f>D61</f>
        <v>76720.573696100008</v>
      </c>
      <c r="E67" s="13">
        <f t="shared" si="12"/>
        <v>102.29409826146667</v>
      </c>
      <c r="F67" s="13">
        <f t="shared" si="12"/>
        <v>26564</v>
      </c>
      <c r="G67" s="13">
        <f t="shared" si="12"/>
        <v>29839.724029999998</v>
      </c>
      <c r="H67" s="13">
        <f>H61</f>
        <v>112.33144116096973</v>
      </c>
      <c r="I67" s="13">
        <f t="shared" si="12"/>
        <v>101563.99999999999</v>
      </c>
      <c r="J67" s="13">
        <f t="shared" si="12"/>
        <v>106560.29772609999</v>
      </c>
      <c r="K67" s="13">
        <f t="shared" si="12"/>
        <v>104.91935895208933</v>
      </c>
    </row>
  </sheetData>
  <mergeCells count="16">
    <mergeCell ref="A61:B61"/>
    <mergeCell ref="A62:B62"/>
    <mergeCell ref="A67:B67"/>
    <mergeCell ref="A26:B26"/>
    <mergeCell ref="A49:B49"/>
    <mergeCell ref="A50:B50"/>
    <mergeCell ref="A53:B53"/>
    <mergeCell ref="A58:B58"/>
    <mergeCell ref="A60:B60"/>
    <mergeCell ref="A1:K1"/>
    <mergeCell ref="A2:K2"/>
    <mergeCell ref="A3:A4"/>
    <mergeCell ref="B3:B4"/>
    <mergeCell ref="C3:E3"/>
    <mergeCell ref="F3:H3"/>
    <mergeCell ref="I3:K3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</vt:lpstr>
      <vt:lpstr>'20.1'!Print_Area</vt:lpstr>
      <vt:lpstr>'20.1'!Print_Titles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mud40212</cp:lastModifiedBy>
  <dcterms:created xsi:type="dcterms:W3CDTF">2018-09-15T11:08:35Z</dcterms:created>
  <dcterms:modified xsi:type="dcterms:W3CDTF">2019-05-28T14:00:08Z</dcterms:modified>
</cp:coreProperties>
</file>