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20.1 Agri Achv" sheetId="1" r:id="rId1"/>
  </sheets>
  <definedNames>
    <definedName name="_xlnm.Print_Area" localSheetId="0">'20.1 Agri Achv'!$A$1:$K$64</definedName>
    <definedName name="_xlnm.Print_Titles" localSheetId="0">'20.1 Agri Achv'!$B:$B,'20.1 Agri Achv'!$1:$4</definedName>
  </definedNames>
  <calcPr calcId="125725"/>
</workbook>
</file>

<file path=xl/calcChain.xml><?xml version="1.0" encoding="utf-8"?>
<calcChain xmlns="http://schemas.openxmlformats.org/spreadsheetml/2006/main">
  <c r="K63" i="1"/>
  <c r="E63"/>
  <c r="G57"/>
  <c r="G63" s="1"/>
  <c r="F57"/>
  <c r="F63" s="1"/>
  <c r="D57"/>
  <c r="D63" s="1"/>
  <c r="C57"/>
  <c r="I57" s="1"/>
  <c r="I63" s="1"/>
  <c r="J56"/>
  <c r="I56"/>
  <c r="H55"/>
  <c r="H62" s="1"/>
  <c r="G55"/>
  <c r="G62" s="1"/>
  <c r="F55"/>
  <c r="F62" s="1"/>
  <c r="D55"/>
  <c r="E55" s="1"/>
  <c r="E62" s="1"/>
  <c r="C55"/>
  <c r="C62" s="1"/>
  <c r="J54"/>
  <c r="K54" s="1"/>
  <c r="I54"/>
  <c r="H54"/>
  <c r="E54"/>
  <c r="J53"/>
  <c r="K53" s="1"/>
  <c r="I53"/>
  <c r="H53"/>
  <c r="E53"/>
  <c r="K52"/>
  <c r="J52"/>
  <c r="I52"/>
  <c r="H52"/>
  <c r="E52"/>
  <c r="J51"/>
  <c r="K51" s="1"/>
  <c r="I51"/>
  <c r="I55" s="1"/>
  <c r="I62" s="1"/>
  <c r="H51"/>
  <c r="E51"/>
  <c r="J50"/>
  <c r="J61" s="1"/>
  <c r="I50"/>
  <c r="I61" s="1"/>
  <c r="G50"/>
  <c r="G61" s="1"/>
  <c r="F50"/>
  <c r="F61" s="1"/>
  <c r="E50"/>
  <c r="E61" s="1"/>
  <c r="D50"/>
  <c r="D61" s="1"/>
  <c r="C50"/>
  <c r="C61" s="1"/>
  <c r="J49"/>
  <c r="K49" s="1"/>
  <c r="I49"/>
  <c r="H49"/>
  <c r="E49"/>
  <c r="G47"/>
  <c r="H47" s="1"/>
  <c r="F47"/>
  <c r="D47"/>
  <c r="E47" s="1"/>
  <c r="C47"/>
  <c r="J46"/>
  <c r="K46" s="1"/>
  <c r="I46"/>
  <c r="H46"/>
  <c r="E46"/>
  <c r="J45"/>
  <c r="K45" s="1"/>
  <c r="I45"/>
  <c r="H45"/>
  <c r="E45"/>
  <c r="J44"/>
  <c r="I44"/>
  <c r="J42"/>
  <c r="K42" s="1"/>
  <c r="I42"/>
  <c r="H42"/>
  <c r="E42"/>
  <c r="J41"/>
  <c r="K41" s="1"/>
  <c r="I41"/>
  <c r="E41"/>
  <c r="J40"/>
  <c r="I40"/>
  <c r="H40"/>
  <c r="J39"/>
  <c r="K39" s="1"/>
  <c r="I39"/>
  <c r="H39"/>
  <c r="E39"/>
  <c r="J38"/>
  <c r="K38" s="1"/>
  <c r="I38"/>
  <c r="H38"/>
  <c r="E38"/>
  <c r="J37"/>
  <c r="K37" s="1"/>
  <c r="I37"/>
  <c r="H37"/>
  <c r="E37"/>
  <c r="K36"/>
  <c r="J36"/>
  <c r="I36"/>
  <c r="H36"/>
  <c r="J35"/>
  <c r="I35"/>
  <c r="J34"/>
  <c r="K34" s="1"/>
  <c r="I34"/>
  <c r="H34"/>
  <c r="E34"/>
  <c r="J33"/>
  <c r="K33" s="1"/>
  <c r="I33"/>
  <c r="H33"/>
  <c r="E33"/>
  <c r="K32"/>
  <c r="J32"/>
  <c r="I32"/>
  <c r="H32"/>
  <c r="E32"/>
  <c r="J31"/>
  <c r="K31" s="1"/>
  <c r="I31"/>
  <c r="H31"/>
  <c r="E31"/>
  <c r="J30"/>
  <c r="I30"/>
  <c r="K29"/>
  <c r="J29"/>
  <c r="I29"/>
  <c r="E29"/>
  <c r="K28"/>
  <c r="J28"/>
  <c r="I28"/>
  <c r="H28"/>
  <c r="E28"/>
  <c r="J27"/>
  <c r="K27" s="1"/>
  <c r="I27"/>
  <c r="H27"/>
  <c r="E27"/>
  <c r="J26"/>
  <c r="K26" s="1"/>
  <c r="I26"/>
  <c r="H26"/>
  <c r="E26"/>
  <c r="J24"/>
  <c r="K24" s="1"/>
  <c r="I24"/>
  <c r="I47" s="1"/>
  <c r="H24"/>
  <c r="E24"/>
  <c r="G23"/>
  <c r="G48" s="1"/>
  <c r="F23"/>
  <c r="F48" s="1"/>
  <c r="D23"/>
  <c r="D48" s="1"/>
  <c r="C23"/>
  <c r="C48" s="1"/>
  <c r="J22"/>
  <c r="I22"/>
  <c r="K22" s="1"/>
  <c r="H22"/>
  <c r="E22"/>
  <c r="J21"/>
  <c r="K21" s="1"/>
  <c r="I21"/>
  <c r="H21"/>
  <c r="E21"/>
  <c r="J20"/>
  <c r="K20" s="1"/>
  <c r="I20"/>
  <c r="H20"/>
  <c r="E20"/>
  <c r="K19"/>
  <c r="J19"/>
  <c r="I19"/>
  <c r="H19"/>
  <c r="E19"/>
  <c r="K18"/>
  <c r="J18"/>
  <c r="I18"/>
  <c r="H18"/>
  <c r="E18"/>
  <c r="J17"/>
  <c r="K17" s="1"/>
  <c r="I17"/>
  <c r="H17"/>
  <c r="J16"/>
  <c r="K16" s="1"/>
  <c r="I16"/>
  <c r="H16"/>
  <c r="E16"/>
  <c r="J15"/>
  <c r="K15" s="1"/>
  <c r="I15"/>
  <c r="H15"/>
  <c r="E15"/>
  <c r="K14"/>
  <c r="J14"/>
  <c r="I14"/>
  <c r="H14"/>
  <c r="E14"/>
  <c r="K13"/>
  <c r="J13"/>
  <c r="I13"/>
  <c r="H13"/>
  <c r="E13"/>
  <c r="J12"/>
  <c r="K12" s="1"/>
  <c r="I12"/>
  <c r="H12"/>
  <c r="E12"/>
  <c r="J11"/>
  <c r="K11" s="1"/>
  <c r="I11"/>
  <c r="H11"/>
  <c r="E11"/>
  <c r="J10"/>
  <c r="K10" s="1"/>
  <c r="I10"/>
  <c r="H10"/>
  <c r="E10"/>
  <c r="K8"/>
  <c r="J8"/>
  <c r="I8"/>
  <c r="H8"/>
  <c r="E8"/>
  <c r="J7"/>
  <c r="K7" s="1"/>
  <c r="I7"/>
  <c r="H7"/>
  <c r="E7"/>
  <c r="J6"/>
  <c r="K6" s="1"/>
  <c r="I6"/>
  <c r="H6"/>
  <c r="E6"/>
  <c r="J5"/>
  <c r="K5" s="1"/>
  <c r="I5"/>
  <c r="I23" s="1"/>
  <c r="I48" s="1"/>
  <c r="H5"/>
  <c r="E5"/>
  <c r="F58" l="1"/>
  <c r="F64" s="1"/>
  <c r="F60"/>
  <c r="G60"/>
  <c r="H48"/>
  <c r="H60" s="1"/>
  <c r="G58"/>
  <c r="I58"/>
  <c r="I64" s="1"/>
  <c r="I60"/>
  <c r="D58"/>
  <c r="D60"/>
  <c r="E48"/>
  <c r="E60" s="1"/>
  <c r="J48"/>
  <c r="C60"/>
  <c r="C58"/>
  <c r="C64" s="1"/>
  <c r="H23"/>
  <c r="D62"/>
  <c r="C63"/>
  <c r="H50"/>
  <c r="H61" s="1"/>
  <c r="J57"/>
  <c r="J63" s="1"/>
  <c r="J23"/>
  <c r="K23" s="1"/>
  <c r="J47"/>
  <c r="K47" s="1"/>
  <c r="K50"/>
  <c r="K61" s="1"/>
  <c r="J55"/>
  <c r="E23"/>
  <c r="D64" l="1"/>
  <c r="E58"/>
  <c r="E64" s="1"/>
  <c r="J58"/>
  <c r="H58"/>
  <c r="H64" s="1"/>
  <c r="G64"/>
  <c r="J62"/>
  <c r="K55"/>
  <c r="K62" s="1"/>
  <c r="J60"/>
  <c r="K48"/>
  <c r="K60" s="1"/>
  <c r="J64" l="1"/>
  <c r="K58"/>
  <c r="K64" s="1"/>
</calcChain>
</file>

<file path=xl/sharedStrings.xml><?xml version="1.0" encoding="utf-8"?>
<sst xmlns="http://schemas.openxmlformats.org/spreadsheetml/2006/main" count="76" uniqueCount="69">
  <si>
    <t>SLBC OF A.P.                                                                                                                                                                                          CONVENOR:UNION BANK OF INDIA</t>
  </si>
  <si>
    <t xml:space="preserve">                                     ANNUAL CREDIT PLAN 2019-20- BANK-WISE ACHIEVEMENT AS ON 31.03.2020                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</si>
  <si>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</si>
  <si>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</si>
  <si>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</si>
  <si>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</si>
  <si>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</si>
  <si>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</si>
  <si>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</si>
  <si>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</si>
  <si>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</si>
  <si>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</si>
  <si>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</si>
  <si>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</si>
  <si>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</si>
  <si>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</si>
  <si>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</si>
  <si>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</si>
  <si>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</si>
  <si>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</si>
  <si>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</si>
  <si>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</si>
  <si>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</si>
  <si>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</si>
  <si>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</si>
  <si>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</si>
  <si>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</si>
  <si>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</si>
  <si>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 Sector  Banks  Total</t>
  </si>
  <si>
    <t>Axis Bank</t>
  </si>
  <si>
    <t>Catholic Syrian Bank Ltd</t>
  </si>
  <si>
    <t>City Union Bank Ltd</t>
  </si>
  <si>
    <t>Coastal Local Area Bank Ltd</t>
  </si>
  <si>
    <t>DCB Bank Limited</t>
  </si>
  <si>
    <t>Dhanalakshmi Bank</t>
  </si>
  <si>
    <t>Equitas SFB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</si>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</sst>
</file>

<file path=xl/styles.xml><?xml version="1.0" encoding="utf-8"?>
<styleSheet xmlns="http://schemas.openxmlformats.org/spreadsheetml/2006/main">
  <numFmts count="4">
    <numFmt numFmtId="164" formatCode="#0.00;#0.00;\-"/>
    <numFmt numFmtId="165" formatCode="#0;#0;\-"/>
    <numFmt numFmtId="166" formatCode="#0.0;#0.0;\-"/>
    <numFmt numFmtId="167" formatCode="[$-409]General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167" fontId="6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1" fillId="0" borderId="0"/>
    <xf numFmtId="0" fontId="8" fillId="0" borderId="0"/>
    <xf numFmtId="0" fontId="8" fillId="0" borderId="0"/>
  </cellStyleXfs>
  <cellXfs count="45">
    <xf numFmtId="0" fontId="0" fillId="0" borderId="0" xfId="0"/>
    <xf numFmtId="164" fontId="2" fillId="0" borderId="0" xfId="0" applyNumberFormat="1" applyFont="1" applyFill="1" applyAlignment="1"/>
    <xf numFmtId="164" fontId="3" fillId="0" borderId="0" xfId="0" applyNumberFormat="1" applyFont="1" applyFill="1" applyAlignment="1"/>
    <xf numFmtId="165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wrapText="1"/>
    </xf>
    <xf numFmtId="165" fontId="3" fillId="0" borderId="4" xfId="0" applyNumberFormat="1" applyFont="1" applyFill="1" applyBorder="1" applyAlignment="1">
      <alignment wrapText="1"/>
    </xf>
    <xf numFmtId="164" fontId="3" fillId="0" borderId="0" xfId="0" applyNumberFormat="1" applyFont="1" applyFill="1" applyAlignment="1">
      <alignment wrapText="1"/>
    </xf>
    <xf numFmtId="164" fontId="3" fillId="0" borderId="4" xfId="0" applyNumberFormat="1" applyFont="1" applyFill="1" applyBorder="1"/>
    <xf numFmtId="165" fontId="3" fillId="0" borderId="4" xfId="0" applyNumberFormat="1" applyFont="1" applyFill="1" applyBorder="1" applyAlignment="1"/>
    <xf numFmtId="164" fontId="3" fillId="0" borderId="4" xfId="0" applyNumberFormat="1" applyFont="1" applyFill="1" applyBorder="1" applyAlignment="1"/>
    <xf numFmtId="166" fontId="3" fillId="0" borderId="4" xfId="0" applyNumberFormat="1" applyFont="1" applyFill="1" applyBorder="1" applyAlignment="1"/>
    <xf numFmtId="165" fontId="3" fillId="3" borderId="4" xfId="0" applyNumberFormat="1" applyFont="1" applyFill="1" applyBorder="1" applyAlignment="1"/>
    <xf numFmtId="164" fontId="3" fillId="3" borderId="4" xfId="0" applyNumberFormat="1" applyFont="1" applyFill="1" applyBorder="1" applyAlignment="1"/>
    <xf numFmtId="164" fontId="3" fillId="3" borderId="4" xfId="0" applyNumberFormat="1" applyFont="1" applyFill="1" applyBorder="1" applyAlignment="1">
      <alignment wrapText="1"/>
    </xf>
    <xf numFmtId="164" fontId="3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 applyProtection="1">
      <protection locked="0"/>
    </xf>
    <xf numFmtId="164" fontId="3" fillId="0" borderId="4" xfId="0" applyNumberFormat="1" applyFont="1" applyFill="1" applyBorder="1" applyAlignment="1" applyProtection="1">
      <protection locked="0"/>
    </xf>
    <xf numFmtId="165" fontId="2" fillId="0" borderId="0" xfId="0" applyNumberFormat="1" applyFont="1" applyFill="1" applyAlignment="1"/>
    <xf numFmtId="165" fontId="2" fillId="2" borderId="0" xfId="0" applyNumberFormat="1" applyFont="1" applyFill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</cellXfs>
  <cellStyles count="14">
    <cellStyle name="Excel Built-in Normal" xfId="1"/>
    <cellStyle name="Excel Built-in Normal 2" xfId="2"/>
    <cellStyle name="Excel Built-in Normal 3" xfId="3"/>
    <cellStyle name="Normal" xfId="0" builtinId="0"/>
    <cellStyle name="Normal 15" xfId="4"/>
    <cellStyle name="Normal 17" xfId="5"/>
    <cellStyle name="Normal 2" xfId="6"/>
    <cellStyle name="Normal 2 10" xfId="7"/>
    <cellStyle name="Normal 2 2" xfId="8"/>
    <cellStyle name="Normal 2 2 2" xfId="9"/>
    <cellStyle name="Normal 3" xfId="10"/>
    <cellStyle name="Normal 6 3" xfId="11"/>
    <cellStyle name="Normal 7" xfId="12"/>
    <cellStyle name="Normal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topLeftCell="A43" zoomScaleSheetLayoutView="71" workbookViewId="0">
      <selection activeCell="A64" sqref="A64:B64"/>
    </sheetView>
  </sheetViews>
  <sheetFormatPr defaultColWidth="20.7109375" defaultRowHeight="15"/>
  <cols>
    <col min="1" max="1" width="6.5703125" style="22" bestFit="1" customWidth="1"/>
    <col min="2" max="2" width="26.28515625" style="1" customWidth="1"/>
    <col min="3" max="3" width="9.42578125" style="21" customWidth="1"/>
    <col min="4" max="4" width="11.140625" style="1" customWidth="1"/>
    <col min="5" max="5" width="10.28515625" style="1" customWidth="1"/>
    <col min="6" max="6" width="9.42578125" style="21" customWidth="1"/>
    <col min="7" max="7" width="11" style="1" customWidth="1"/>
    <col min="8" max="8" width="10.28515625" style="1" customWidth="1"/>
    <col min="9" max="9" width="9" style="21" customWidth="1"/>
    <col min="10" max="10" width="12.28515625" style="1" customWidth="1"/>
    <col min="11" max="11" width="10.85546875" style="1" customWidth="1"/>
    <col min="12" max="16384" width="20.7109375" style="1"/>
  </cols>
  <sheetData>
    <row r="1" spans="1:1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21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s="2" customFormat="1" ht="51.75" customHeight="1">
      <c r="A3" s="30" t="s">
        <v>2</v>
      </c>
      <c r="B3" s="31" t="s">
        <v>3</v>
      </c>
      <c r="C3" s="33" t="s">
        <v>4</v>
      </c>
      <c r="D3" s="34"/>
      <c r="E3" s="35"/>
      <c r="F3" s="36" t="s">
        <v>5</v>
      </c>
      <c r="G3" s="37"/>
      <c r="H3" s="38"/>
      <c r="I3" s="32" t="s">
        <v>6</v>
      </c>
      <c r="J3" s="32"/>
      <c r="K3" s="32"/>
    </row>
    <row r="4" spans="1:11" s="5" customFormat="1" ht="31.5" customHeight="1">
      <c r="A4" s="30"/>
      <c r="B4" s="32"/>
      <c r="C4" s="3" t="s">
        <v>7</v>
      </c>
      <c r="D4" s="4" t="s">
        <v>8</v>
      </c>
      <c r="E4" s="4" t="s">
        <v>9</v>
      </c>
      <c r="F4" s="3" t="s">
        <v>7</v>
      </c>
      <c r="G4" s="4" t="s">
        <v>8</v>
      </c>
      <c r="H4" s="4" t="s">
        <v>9</v>
      </c>
      <c r="I4" s="3" t="s">
        <v>7</v>
      </c>
      <c r="J4" s="4" t="s">
        <v>8</v>
      </c>
      <c r="K4" s="4" t="s">
        <v>9</v>
      </c>
    </row>
    <row r="5" spans="1:11" s="9" customFormat="1" ht="15.75">
      <c r="A5" s="6">
        <v>1</v>
      </c>
      <c r="B5" s="7" t="s">
        <v>10</v>
      </c>
      <c r="C5" s="8">
        <v>17.899999999999999</v>
      </c>
      <c r="D5" s="7">
        <v>5.99</v>
      </c>
      <c r="E5" s="7">
        <f>D5/C5%</f>
        <v>33.463687150837991</v>
      </c>
      <c r="F5" s="8">
        <v>23.718499999999999</v>
      </c>
      <c r="G5" s="7">
        <v>5.57</v>
      </c>
      <c r="H5" s="7">
        <f>G5/F5%</f>
        <v>23.483778485148726</v>
      </c>
      <c r="I5" s="8">
        <f t="shared" ref="I5:J27" si="0">C5+F5</f>
        <v>41.618499999999997</v>
      </c>
      <c r="J5" s="7">
        <f t="shared" si="0"/>
        <v>11.56</v>
      </c>
      <c r="K5" s="7">
        <f>J5/I5%</f>
        <v>27.776109182214643</v>
      </c>
    </row>
    <row r="6" spans="1:11" s="2" customFormat="1" ht="15.75">
      <c r="A6" s="6">
        <v>2</v>
      </c>
      <c r="B6" s="10" t="s">
        <v>11</v>
      </c>
      <c r="C6" s="11">
        <v>11467.873299999999</v>
      </c>
      <c r="D6" s="7">
        <v>13896.022299999999</v>
      </c>
      <c r="E6" s="12">
        <f t="shared" ref="E6:E42" si="1">D6/C6%</f>
        <v>121.17348994429507</v>
      </c>
      <c r="F6" s="11">
        <v>7731.2799000000005</v>
      </c>
      <c r="G6" s="7">
        <v>4480.584709232</v>
      </c>
      <c r="H6" s="7">
        <f t="shared" ref="H6:H58" si="2">G6/F6%</f>
        <v>57.953983909339513</v>
      </c>
      <c r="I6" s="11">
        <f t="shared" si="0"/>
        <v>19199.153200000001</v>
      </c>
      <c r="J6" s="7">
        <f t="shared" si="0"/>
        <v>18376.607009232001</v>
      </c>
      <c r="K6" s="12">
        <f t="shared" ref="K6:K58" si="3">J6/I6%</f>
        <v>95.715716301654382</v>
      </c>
    </row>
    <row r="7" spans="1:11" s="2" customFormat="1" ht="15.75">
      <c r="A7" s="6">
        <v>3</v>
      </c>
      <c r="B7" s="10" t="s">
        <v>12</v>
      </c>
      <c r="C7" s="11">
        <v>2057.4079999999999</v>
      </c>
      <c r="D7" s="7">
        <v>1627.5762999999999</v>
      </c>
      <c r="E7" s="12">
        <f t="shared" si="1"/>
        <v>79.108096206488938</v>
      </c>
      <c r="F7" s="11">
        <v>706.30489999999998</v>
      </c>
      <c r="G7" s="7">
        <v>435.85309999999998</v>
      </c>
      <c r="H7" s="7">
        <f t="shared" si="2"/>
        <v>61.70891636175822</v>
      </c>
      <c r="I7" s="11">
        <f t="shared" si="0"/>
        <v>2763.7129</v>
      </c>
      <c r="J7" s="7">
        <f t="shared" si="0"/>
        <v>2063.4294</v>
      </c>
      <c r="K7" s="12">
        <f t="shared" si="3"/>
        <v>74.661496134421199</v>
      </c>
    </row>
    <row r="8" spans="1:11" s="2" customFormat="1" ht="15.75">
      <c r="A8" s="6">
        <v>4</v>
      </c>
      <c r="B8" s="10" t="s">
        <v>13</v>
      </c>
      <c r="C8" s="11">
        <v>1192.1306999999999</v>
      </c>
      <c r="D8" s="7">
        <v>1495.86</v>
      </c>
      <c r="E8" s="12">
        <f t="shared" si="1"/>
        <v>125.4778523864875</v>
      </c>
      <c r="F8" s="11">
        <v>375.42340000000002</v>
      </c>
      <c r="G8" s="7">
        <v>303.14</v>
      </c>
      <c r="H8" s="7">
        <f t="shared" si="2"/>
        <v>80.746165529372959</v>
      </c>
      <c r="I8" s="11">
        <f t="shared" si="0"/>
        <v>1567.5540999999998</v>
      </c>
      <c r="J8" s="7">
        <f t="shared" si="0"/>
        <v>1799</v>
      </c>
      <c r="K8" s="12">
        <f t="shared" si="3"/>
        <v>114.76477909119693</v>
      </c>
    </row>
    <row r="9" spans="1:11" s="2" customFormat="1" ht="15.75">
      <c r="A9" s="6">
        <v>5</v>
      </c>
      <c r="B9" s="10" t="s">
        <v>14</v>
      </c>
      <c r="C9" s="11">
        <v>38.102699999999999</v>
      </c>
      <c r="D9" s="7">
        <v>23.5</v>
      </c>
      <c r="E9" s="12">
        <v>61.675419327239275</v>
      </c>
      <c r="F9" s="13">
        <v>0.14069999999999999</v>
      </c>
      <c r="G9" s="7">
        <v>3.77</v>
      </c>
      <c r="H9" s="7">
        <v>2679.4598436389483</v>
      </c>
      <c r="I9" s="11">
        <v>38.243400000000001</v>
      </c>
      <c r="J9" s="7">
        <v>27.27</v>
      </c>
      <c r="K9" s="12">
        <v>71.30642150018042</v>
      </c>
    </row>
    <row r="10" spans="1:11" s="2" customFormat="1" ht="15.75">
      <c r="A10" s="6">
        <v>6</v>
      </c>
      <c r="B10" s="10" t="s">
        <v>15</v>
      </c>
      <c r="C10" s="11">
        <v>6694.9173000000001</v>
      </c>
      <c r="D10" s="7">
        <v>4208.41</v>
      </c>
      <c r="E10" s="12">
        <f t="shared" si="1"/>
        <v>62.85977572867106</v>
      </c>
      <c r="F10" s="11">
        <v>544.0847</v>
      </c>
      <c r="G10" s="7">
        <v>392.01</v>
      </c>
      <c r="H10" s="7">
        <f t="shared" si="2"/>
        <v>72.049443772265604</v>
      </c>
      <c r="I10" s="11">
        <f t="shared" si="0"/>
        <v>7239.0020000000004</v>
      </c>
      <c r="J10" s="7">
        <f t="shared" si="0"/>
        <v>4600.42</v>
      </c>
      <c r="K10" s="12">
        <f t="shared" si="3"/>
        <v>63.550472841422057</v>
      </c>
    </row>
    <row r="11" spans="1:11" s="2" customFormat="1" ht="15.75">
      <c r="A11" s="6">
        <v>7</v>
      </c>
      <c r="B11" s="10" t="s">
        <v>16</v>
      </c>
      <c r="C11" s="11">
        <v>867.19269999999995</v>
      </c>
      <c r="D11" s="7">
        <v>1055.4421</v>
      </c>
      <c r="E11" s="12">
        <f t="shared" si="1"/>
        <v>121.70790874969312</v>
      </c>
      <c r="F11" s="11">
        <v>523.80539999999996</v>
      </c>
      <c r="G11" s="7">
        <v>420.71100000000001</v>
      </c>
      <c r="H11" s="7">
        <f t="shared" si="2"/>
        <v>80.318186868634811</v>
      </c>
      <c r="I11" s="11">
        <f t="shared" si="0"/>
        <v>1390.9980999999998</v>
      </c>
      <c r="J11" s="7">
        <f t="shared" si="0"/>
        <v>1476.1531</v>
      </c>
      <c r="K11" s="12">
        <f t="shared" si="3"/>
        <v>106.12186314273184</v>
      </c>
    </row>
    <row r="12" spans="1:11" s="2" customFormat="1" ht="15.75">
      <c r="A12" s="6">
        <v>8</v>
      </c>
      <c r="B12" s="10" t="s">
        <v>17</v>
      </c>
      <c r="C12" s="11">
        <v>602.00400000000002</v>
      </c>
      <c r="D12" s="7">
        <v>1235.33</v>
      </c>
      <c r="E12" s="12">
        <f t="shared" si="1"/>
        <v>205.20295546208996</v>
      </c>
      <c r="F12" s="11">
        <v>143.23699999999999</v>
      </c>
      <c r="G12" s="7">
        <v>456.59</v>
      </c>
      <c r="H12" s="7">
        <f t="shared" si="2"/>
        <v>318.76540279397085</v>
      </c>
      <c r="I12" s="11">
        <f t="shared" si="0"/>
        <v>745.24099999999999</v>
      </c>
      <c r="J12" s="7">
        <f t="shared" si="0"/>
        <v>1691.9199999999998</v>
      </c>
      <c r="K12" s="12">
        <f t="shared" si="3"/>
        <v>227.02991381311548</v>
      </c>
    </row>
    <row r="13" spans="1:11" s="2" customFormat="1" ht="15.75">
      <c r="A13" s="6">
        <v>9</v>
      </c>
      <c r="B13" s="10" t="s">
        <v>18</v>
      </c>
      <c r="C13" s="11">
        <v>4131.8747000000003</v>
      </c>
      <c r="D13" s="7">
        <v>5364.0153</v>
      </c>
      <c r="E13" s="12">
        <f t="shared" si="1"/>
        <v>129.82037669244906</v>
      </c>
      <c r="F13" s="11">
        <v>977.83519999999999</v>
      </c>
      <c r="G13" s="7">
        <v>1220.6863000000001</v>
      </c>
      <c r="H13" s="7">
        <f t="shared" si="2"/>
        <v>124.83558579196168</v>
      </c>
      <c r="I13" s="11">
        <f t="shared" si="0"/>
        <v>5109.7098999999998</v>
      </c>
      <c r="J13" s="7">
        <f t="shared" si="0"/>
        <v>6584.7016000000003</v>
      </c>
      <c r="K13" s="12">
        <f t="shared" si="3"/>
        <v>128.86644699731389</v>
      </c>
    </row>
    <row r="14" spans="1:11" s="2" customFormat="1" ht="15.75">
      <c r="A14" s="6">
        <v>10</v>
      </c>
      <c r="B14" s="10" t="s">
        <v>19</v>
      </c>
      <c r="C14" s="11">
        <v>1287.6932999999999</v>
      </c>
      <c r="D14" s="7">
        <v>1770.43</v>
      </c>
      <c r="E14" s="12">
        <f t="shared" si="1"/>
        <v>137.48848425319912</v>
      </c>
      <c r="F14" s="11">
        <v>793.12239999999997</v>
      </c>
      <c r="G14" s="7">
        <v>946.74</v>
      </c>
      <c r="H14" s="7">
        <f t="shared" si="2"/>
        <v>119.36871282414923</v>
      </c>
      <c r="I14" s="11">
        <f t="shared" si="0"/>
        <v>2080.8157000000001</v>
      </c>
      <c r="J14" s="7">
        <f t="shared" si="0"/>
        <v>2717.17</v>
      </c>
      <c r="K14" s="12">
        <f t="shared" si="3"/>
        <v>130.58196360206239</v>
      </c>
    </row>
    <row r="15" spans="1:11" s="2" customFormat="1" ht="15.75">
      <c r="A15" s="6">
        <v>11</v>
      </c>
      <c r="B15" s="10" t="s">
        <v>20</v>
      </c>
      <c r="C15" s="11">
        <v>122.6947</v>
      </c>
      <c r="D15" s="7">
        <v>39.96</v>
      </c>
      <c r="E15" s="12">
        <f t="shared" si="1"/>
        <v>32.568643959356031</v>
      </c>
      <c r="F15" s="11">
        <v>38.345799999999997</v>
      </c>
      <c r="G15" s="7">
        <v>15.96</v>
      </c>
      <c r="H15" s="7">
        <f t="shared" si="2"/>
        <v>41.621246655435542</v>
      </c>
      <c r="I15" s="11">
        <f t="shared" si="0"/>
        <v>161.04050000000001</v>
      </c>
      <c r="J15" s="7">
        <f t="shared" si="0"/>
        <v>55.92</v>
      </c>
      <c r="K15" s="12">
        <f t="shared" si="3"/>
        <v>34.724184289045304</v>
      </c>
    </row>
    <row r="16" spans="1:11" s="2" customFormat="1" ht="15.75">
      <c r="A16" s="6">
        <v>12</v>
      </c>
      <c r="B16" s="10" t="s">
        <v>21</v>
      </c>
      <c r="C16" s="11">
        <v>46.761299999999999</v>
      </c>
      <c r="D16" s="7">
        <v>72.1494</v>
      </c>
      <c r="E16" s="12">
        <f t="shared" si="1"/>
        <v>154.29297303539465</v>
      </c>
      <c r="F16" s="11">
        <v>207.52789999999999</v>
      </c>
      <c r="G16" s="7">
        <v>309.43349999999998</v>
      </c>
      <c r="H16" s="7">
        <f t="shared" si="2"/>
        <v>149.10453004150284</v>
      </c>
      <c r="I16" s="11">
        <f t="shared" si="0"/>
        <v>254.28919999999999</v>
      </c>
      <c r="J16" s="7">
        <f t="shared" si="0"/>
        <v>381.5829</v>
      </c>
      <c r="K16" s="12">
        <f t="shared" si="3"/>
        <v>150.05863402771331</v>
      </c>
    </row>
    <row r="17" spans="1:11" s="2" customFormat="1" ht="15.75">
      <c r="A17" s="6">
        <v>13</v>
      </c>
      <c r="B17" s="10" t="s">
        <v>22</v>
      </c>
      <c r="C17" s="11">
        <v>0.20399999999999999</v>
      </c>
      <c r="D17" s="7">
        <v>5.64</v>
      </c>
      <c r="E17" s="12">
        <v>0</v>
      </c>
      <c r="F17" s="11">
        <v>0.70609999999999995</v>
      </c>
      <c r="G17" s="7">
        <v>0</v>
      </c>
      <c r="H17" s="7">
        <f t="shared" si="2"/>
        <v>0</v>
      </c>
      <c r="I17" s="11">
        <f t="shared" si="0"/>
        <v>0.91009999999999991</v>
      </c>
      <c r="J17" s="7">
        <f t="shared" si="0"/>
        <v>5.64</v>
      </c>
      <c r="K17" s="12">
        <f t="shared" si="3"/>
        <v>619.71211954730245</v>
      </c>
    </row>
    <row r="18" spans="1:11" s="2" customFormat="1" ht="15.75">
      <c r="A18" s="6">
        <v>14</v>
      </c>
      <c r="B18" s="10" t="s">
        <v>23</v>
      </c>
      <c r="C18" s="11">
        <v>5339.1352999999999</v>
      </c>
      <c r="D18" s="7">
        <v>5822.42</v>
      </c>
      <c r="E18" s="12">
        <f t="shared" si="1"/>
        <v>109.05174101881254</v>
      </c>
      <c r="F18" s="11">
        <v>3272.9758999999999</v>
      </c>
      <c r="G18" s="7">
        <v>1410.7</v>
      </c>
      <c r="H18" s="7">
        <f t="shared" si="2"/>
        <v>43.101447829175889</v>
      </c>
      <c r="I18" s="11">
        <f t="shared" si="0"/>
        <v>8612.1111999999994</v>
      </c>
      <c r="J18" s="7">
        <f t="shared" si="0"/>
        <v>7233.12</v>
      </c>
      <c r="K18" s="12">
        <f t="shared" si="3"/>
        <v>83.987768295420992</v>
      </c>
    </row>
    <row r="19" spans="1:11" s="2" customFormat="1" ht="15.75">
      <c r="A19" s="6">
        <v>15</v>
      </c>
      <c r="B19" s="10" t="s">
        <v>24</v>
      </c>
      <c r="C19" s="11">
        <v>82.665300000000002</v>
      </c>
      <c r="D19" s="7">
        <v>32.86</v>
      </c>
      <c r="E19" s="12">
        <f t="shared" si="1"/>
        <v>39.750657168122537</v>
      </c>
      <c r="F19" s="11">
        <v>16.5244</v>
      </c>
      <c r="G19" s="7">
        <v>26.19</v>
      </c>
      <c r="H19" s="7">
        <f t="shared" si="2"/>
        <v>158.49289535474813</v>
      </c>
      <c r="I19" s="11">
        <f t="shared" si="0"/>
        <v>99.189700000000002</v>
      </c>
      <c r="J19" s="7">
        <f t="shared" si="0"/>
        <v>59.05</v>
      </c>
      <c r="K19" s="12">
        <f t="shared" si="3"/>
        <v>59.532390963981136</v>
      </c>
    </row>
    <row r="20" spans="1:11" s="2" customFormat="1" ht="15.75">
      <c r="A20" s="6">
        <v>16</v>
      </c>
      <c r="B20" s="10" t="s">
        <v>25</v>
      </c>
      <c r="C20" s="11">
        <v>2733.8492999999999</v>
      </c>
      <c r="D20" s="7">
        <v>1566.0340000000001</v>
      </c>
      <c r="E20" s="12">
        <f t="shared" si="1"/>
        <v>57.283113593715647</v>
      </c>
      <c r="F20" s="11">
        <v>634.09310000000005</v>
      </c>
      <c r="G20" s="7">
        <v>929.6925</v>
      </c>
      <c r="H20" s="7">
        <f t="shared" si="2"/>
        <v>146.6176654500735</v>
      </c>
      <c r="I20" s="11">
        <f t="shared" si="0"/>
        <v>3367.9423999999999</v>
      </c>
      <c r="J20" s="7">
        <f t="shared" si="0"/>
        <v>2495.7265000000002</v>
      </c>
      <c r="K20" s="12">
        <f t="shared" si="3"/>
        <v>74.102410421270875</v>
      </c>
    </row>
    <row r="21" spans="1:11" s="2" customFormat="1" ht="15.75">
      <c r="A21" s="6">
        <v>17</v>
      </c>
      <c r="B21" s="10" t="s">
        <v>26</v>
      </c>
      <c r="C21" s="11">
        <v>7.2759999999999998</v>
      </c>
      <c r="D21" s="7">
        <v>2.8437999999999999</v>
      </c>
      <c r="E21" s="12">
        <f t="shared" si="1"/>
        <v>39.084661902144035</v>
      </c>
      <c r="F21" s="11">
        <v>4.3146000000000004</v>
      </c>
      <c r="G21" s="7">
        <v>2.7423999999999999</v>
      </c>
      <c r="H21" s="7">
        <f t="shared" si="2"/>
        <v>63.560932647290585</v>
      </c>
      <c r="I21" s="11">
        <f t="shared" si="0"/>
        <v>11.5906</v>
      </c>
      <c r="J21" s="7">
        <f t="shared" si="0"/>
        <v>5.5861999999999998</v>
      </c>
      <c r="K21" s="12">
        <f t="shared" si="3"/>
        <v>48.195951892050452</v>
      </c>
    </row>
    <row r="22" spans="1:11" s="2" customFormat="1" ht="15.75">
      <c r="A22" s="6">
        <v>18</v>
      </c>
      <c r="B22" s="10" t="s">
        <v>27</v>
      </c>
      <c r="C22" s="11">
        <v>15794.866</v>
      </c>
      <c r="D22" s="7">
        <v>17254.21</v>
      </c>
      <c r="E22" s="12">
        <f t="shared" si="1"/>
        <v>109.23935663651721</v>
      </c>
      <c r="F22" s="11">
        <v>1608.3638000000001</v>
      </c>
      <c r="G22" s="7">
        <v>1564.14</v>
      </c>
      <c r="H22" s="7">
        <f t="shared" si="2"/>
        <v>97.250385764713187</v>
      </c>
      <c r="I22" s="11">
        <f t="shared" si="0"/>
        <v>17403.229800000001</v>
      </c>
      <c r="J22" s="7">
        <f t="shared" si="0"/>
        <v>18818.349999999999</v>
      </c>
      <c r="K22" s="12">
        <f t="shared" si="3"/>
        <v>108.13136536299716</v>
      </c>
    </row>
    <row r="23" spans="1:11" s="2" customFormat="1" ht="15.75">
      <c r="A23" s="23" t="s">
        <v>28</v>
      </c>
      <c r="B23" s="23"/>
      <c r="C23" s="14">
        <f>SUM(C5:C22)</f>
        <v>52484.548600000002</v>
      </c>
      <c r="D23" s="15">
        <f>SUM(D5:D22)</f>
        <v>55478.693200000002</v>
      </c>
      <c r="E23" s="15">
        <f t="shared" si="1"/>
        <v>105.70481156810406</v>
      </c>
      <c r="F23" s="14">
        <f>SUM(F5:F22)</f>
        <v>17601.803699999993</v>
      </c>
      <c r="G23" s="15">
        <f>SUM(G5:G22)</f>
        <v>12924.513509232</v>
      </c>
      <c r="H23" s="16">
        <f t="shared" si="2"/>
        <v>73.427210810401235</v>
      </c>
      <c r="I23" s="14">
        <f>SUM(I5:I22)</f>
        <v>70086.352300000013</v>
      </c>
      <c r="J23" s="16">
        <f t="shared" si="0"/>
        <v>68403.206709232007</v>
      </c>
      <c r="K23" s="15">
        <f t="shared" si="3"/>
        <v>97.598468838036524</v>
      </c>
    </row>
    <row r="24" spans="1:11" s="2" customFormat="1" ht="15.75">
      <c r="A24" s="6">
        <v>19</v>
      </c>
      <c r="B24" s="10" t="s">
        <v>29</v>
      </c>
      <c r="C24" s="11">
        <v>436.86599999999999</v>
      </c>
      <c r="D24" s="7">
        <v>640.20159999999998</v>
      </c>
      <c r="E24" s="12">
        <f t="shared" si="1"/>
        <v>146.54415770510866</v>
      </c>
      <c r="F24" s="11">
        <v>143.49529999999999</v>
      </c>
      <c r="G24" s="12">
        <v>373.25</v>
      </c>
      <c r="H24" s="7">
        <f t="shared" si="2"/>
        <v>260.11304899881742</v>
      </c>
      <c r="I24" s="11">
        <f t="shared" si="0"/>
        <v>580.36130000000003</v>
      </c>
      <c r="J24" s="7">
        <f t="shared" si="0"/>
        <v>1013.4516</v>
      </c>
      <c r="K24" s="12">
        <f t="shared" si="3"/>
        <v>174.62425561456286</v>
      </c>
    </row>
    <row r="25" spans="1:11" s="2" customFormat="1" ht="15.75">
      <c r="A25" s="6">
        <v>20</v>
      </c>
      <c r="B25" s="10" t="s">
        <v>30</v>
      </c>
      <c r="C25" s="11">
        <v>14.427300000000001</v>
      </c>
      <c r="D25" s="7"/>
      <c r="E25" s="12">
        <v>0</v>
      </c>
      <c r="F25" s="11">
        <v>0</v>
      </c>
      <c r="G25" s="12">
        <v>4.01</v>
      </c>
      <c r="H25" s="17">
        <v>0</v>
      </c>
      <c r="I25" s="11">
        <v>14.427300000000001</v>
      </c>
      <c r="J25" s="7">
        <v>4.01</v>
      </c>
      <c r="K25" s="12">
        <v>27.794528428742726</v>
      </c>
    </row>
    <row r="26" spans="1:11" s="2" customFormat="1" ht="15.75">
      <c r="A26" s="6">
        <v>21</v>
      </c>
      <c r="B26" s="10" t="s">
        <v>31</v>
      </c>
      <c r="C26" s="11">
        <v>136.578</v>
      </c>
      <c r="D26" s="7">
        <v>156.20136350000001</v>
      </c>
      <c r="E26" s="12">
        <f t="shared" si="1"/>
        <v>114.36788025889969</v>
      </c>
      <c r="F26" s="11">
        <v>207.13749999999999</v>
      </c>
      <c r="G26" s="12">
        <v>75.457800000000006</v>
      </c>
      <c r="H26" s="7">
        <f t="shared" si="2"/>
        <v>36.428845573592426</v>
      </c>
      <c r="I26" s="11">
        <f t="shared" si="0"/>
        <v>343.71550000000002</v>
      </c>
      <c r="J26" s="7">
        <f t="shared" si="0"/>
        <v>231.65916350000003</v>
      </c>
      <c r="K26" s="12">
        <f t="shared" si="3"/>
        <v>67.398521015200075</v>
      </c>
    </row>
    <row r="27" spans="1:11" s="2" customFormat="1" ht="15.75">
      <c r="A27" s="6">
        <v>22</v>
      </c>
      <c r="B27" s="10" t="s">
        <v>32</v>
      </c>
      <c r="C27" s="11">
        <v>63.648000000000003</v>
      </c>
      <c r="D27" s="7">
        <v>41.320999999999998</v>
      </c>
      <c r="E27" s="12">
        <f t="shared" si="1"/>
        <v>64.921128707893402</v>
      </c>
      <c r="F27" s="11">
        <v>26.825500000000002</v>
      </c>
      <c r="G27" s="12">
        <v>7.52</v>
      </c>
      <c r="H27" s="7">
        <f t="shared" si="2"/>
        <v>28.033028275335031</v>
      </c>
      <c r="I27" s="11">
        <f t="shared" si="0"/>
        <v>90.473500000000001</v>
      </c>
      <c r="J27" s="7">
        <f t="shared" si="0"/>
        <v>48.840999999999994</v>
      </c>
      <c r="K27" s="12">
        <f t="shared" si="3"/>
        <v>53.983763201379396</v>
      </c>
    </row>
    <row r="28" spans="1:11" s="2" customFormat="1" ht="15.75">
      <c r="A28" s="6">
        <v>23</v>
      </c>
      <c r="B28" s="10" t="s">
        <v>33</v>
      </c>
      <c r="C28" s="11">
        <v>39.1</v>
      </c>
      <c r="D28" s="12">
        <v>18.750599999999999</v>
      </c>
      <c r="E28" s="12">
        <f t="shared" si="1"/>
        <v>47.955498721227613</v>
      </c>
      <c r="F28" s="11">
        <v>3.4704000000000002</v>
      </c>
      <c r="G28" s="12">
        <v>0.09</v>
      </c>
      <c r="H28" s="7">
        <f t="shared" si="2"/>
        <v>2.5933609958506225</v>
      </c>
      <c r="I28" s="11">
        <f t="shared" ref="I28:J57" si="4">C28+F28</f>
        <v>42.570399999999999</v>
      </c>
      <c r="J28" s="7">
        <f t="shared" si="4"/>
        <v>18.840599999999998</v>
      </c>
      <c r="K28" s="12">
        <f t="shared" si="3"/>
        <v>44.257512262041232</v>
      </c>
    </row>
    <row r="29" spans="1:11" s="2" customFormat="1" ht="15.75">
      <c r="A29" s="6">
        <v>24</v>
      </c>
      <c r="B29" s="10" t="s">
        <v>34</v>
      </c>
      <c r="C29" s="11">
        <v>50.1387</v>
      </c>
      <c r="D29" s="7">
        <v>58.3718</v>
      </c>
      <c r="E29" s="12">
        <f t="shared" si="1"/>
        <v>116.42064911934294</v>
      </c>
      <c r="F29" s="11">
        <v>0</v>
      </c>
      <c r="G29" s="12">
        <v>2.0590000000000002</v>
      </c>
      <c r="H29" s="7">
        <v>0</v>
      </c>
      <c r="I29" s="11">
        <f t="shared" si="4"/>
        <v>50.1387</v>
      </c>
      <c r="J29" s="7">
        <f t="shared" si="4"/>
        <v>60.430799999999998</v>
      </c>
      <c r="K29" s="12">
        <f t="shared" si="3"/>
        <v>120.52725738800567</v>
      </c>
    </row>
    <row r="30" spans="1:11" s="2" customFormat="1" ht="15.75">
      <c r="A30" s="6">
        <v>25</v>
      </c>
      <c r="B30" s="10" t="s">
        <v>35</v>
      </c>
      <c r="C30" s="11">
        <v>0</v>
      </c>
      <c r="D30" s="7">
        <v>0</v>
      </c>
      <c r="E30" s="12">
        <v>0</v>
      </c>
      <c r="F30" s="11">
        <v>0</v>
      </c>
      <c r="G30" s="12">
        <v>0.55000000000000004</v>
      </c>
      <c r="H30" s="7">
        <v>0</v>
      </c>
      <c r="I30" s="11">
        <f t="shared" si="4"/>
        <v>0</v>
      </c>
      <c r="J30" s="7">
        <f t="shared" si="4"/>
        <v>0.55000000000000004</v>
      </c>
      <c r="K30" s="12">
        <v>0</v>
      </c>
    </row>
    <row r="31" spans="1:11" s="2" customFormat="1" ht="15.75">
      <c r="A31" s="6">
        <v>26</v>
      </c>
      <c r="B31" s="10" t="s">
        <v>36</v>
      </c>
      <c r="C31" s="11">
        <v>187.102</v>
      </c>
      <c r="D31" s="7">
        <v>300.16000000000003</v>
      </c>
      <c r="E31" s="12">
        <f t="shared" si="1"/>
        <v>160.42586396724781</v>
      </c>
      <c r="F31" s="11">
        <v>44.5306</v>
      </c>
      <c r="G31" s="12">
        <v>25.79</v>
      </c>
      <c r="H31" s="7">
        <f t="shared" si="2"/>
        <v>57.915231324078277</v>
      </c>
      <c r="I31" s="11">
        <f t="shared" si="4"/>
        <v>231.6326</v>
      </c>
      <c r="J31" s="7">
        <f t="shared" si="4"/>
        <v>325.95000000000005</v>
      </c>
      <c r="K31" s="12">
        <f t="shared" si="3"/>
        <v>140.71853443772596</v>
      </c>
    </row>
    <row r="32" spans="1:11" s="2" customFormat="1" ht="15.75">
      <c r="A32" s="6">
        <v>27</v>
      </c>
      <c r="B32" s="10" t="s">
        <v>37</v>
      </c>
      <c r="C32" s="11">
        <v>1515.9467</v>
      </c>
      <c r="D32" s="7">
        <v>1529.0794000000001</v>
      </c>
      <c r="E32" s="12">
        <f t="shared" si="1"/>
        <v>100.866303544841</v>
      </c>
      <c r="F32" s="11">
        <v>2040.644</v>
      </c>
      <c r="G32" s="12">
        <v>980.53750000000002</v>
      </c>
      <c r="H32" s="7">
        <f t="shared" si="2"/>
        <v>48.050394875343272</v>
      </c>
      <c r="I32" s="11">
        <f t="shared" si="4"/>
        <v>3556.5906999999997</v>
      </c>
      <c r="J32" s="7">
        <f t="shared" si="4"/>
        <v>2509.6169</v>
      </c>
      <c r="K32" s="12">
        <f t="shared" si="3"/>
        <v>70.56243216291378</v>
      </c>
    </row>
    <row r="33" spans="1:11" s="2" customFormat="1" ht="15.75">
      <c r="A33" s="6">
        <v>28</v>
      </c>
      <c r="B33" s="10" t="s">
        <v>38</v>
      </c>
      <c r="C33" s="11">
        <v>642.58870000000002</v>
      </c>
      <c r="D33" s="7">
        <v>481.71929999999998</v>
      </c>
      <c r="E33" s="12">
        <f t="shared" si="1"/>
        <v>74.965417225668602</v>
      </c>
      <c r="F33" s="11">
        <v>1417.8704</v>
      </c>
      <c r="G33" s="12">
        <v>1073.9295999999999</v>
      </c>
      <c r="H33" s="7">
        <f t="shared" si="2"/>
        <v>75.74243739061059</v>
      </c>
      <c r="I33" s="11">
        <f t="shared" si="4"/>
        <v>2060.4591</v>
      </c>
      <c r="J33" s="7">
        <f t="shared" si="4"/>
        <v>1555.6488999999999</v>
      </c>
      <c r="K33" s="12">
        <f t="shared" si="3"/>
        <v>75.500110630684205</v>
      </c>
    </row>
    <row r="34" spans="1:11" s="2" customFormat="1" ht="15.75">
      <c r="A34" s="6">
        <v>29</v>
      </c>
      <c r="B34" s="10" t="s">
        <v>39</v>
      </c>
      <c r="C34" s="11">
        <v>819.23</v>
      </c>
      <c r="D34" s="7">
        <v>752.77319999999997</v>
      </c>
      <c r="E34" s="12">
        <f>D34/C34%</f>
        <v>91.887894730417585</v>
      </c>
      <c r="F34" s="11">
        <v>81.026499999999999</v>
      </c>
      <c r="G34" s="12">
        <v>27.634</v>
      </c>
      <c r="H34" s="7">
        <f>G34/F34%</f>
        <v>34.104891609535152</v>
      </c>
      <c r="I34" s="11">
        <f>C34+F34</f>
        <v>900.25649999999996</v>
      </c>
      <c r="J34" s="7">
        <f t="shared" si="4"/>
        <v>780.40719999999999</v>
      </c>
      <c r="K34" s="12">
        <f>J34/I34%</f>
        <v>86.687205257612703</v>
      </c>
    </row>
    <row r="35" spans="1:11" s="2" customFormat="1" ht="15.75">
      <c r="A35" s="6">
        <v>30</v>
      </c>
      <c r="B35" s="10" t="s">
        <v>40</v>
      </c>
      <c r="C35" s="11">
        <v>0</v>
      </c>
      <c r="D35" s="7">
        <v>23.55</v>
      </c>
      <c r="E35" s="18">
        <v>0</v>
      </c>
      <c r="F35" s="11">
        <v>0</v>
      </c>
      <c r="G35" s="12">
        <v>3.94</v>
      </c>
      <c r="H35" s="7">
        <v>0</v>
      </c>
      <c r="I35" s="11">
        <f t="shared" si="4"/>
        <v>0</v>
      </c>
      <c r="J35" s="7">
        <f t="shared" si="4"/>
        <v>27.490000000000002</v>
      </c>
      <c r="K35" s="18">
        <v>0</v>
      </c>
    </row>
    <row r="36" spans="1:11" s="2" customFormat="1" ht="15.75">
      <c r="A36" s="6">
        <v>31</v>
      </c>
      <c r="B36" s="10" t="s">
        <v>41</v>
      </c>
      <c r="C36" s="11">
        <v>0</v>
      </c>
      <c r="D36" s="12">
        <v>0</v>
      </c>
      <c r="E36" s="12">
        <v>0</v>
      </c>
      <c r="F36" s="11">
        <v>696.90959999999995</v>
      </c>
      <c r="G36" s="12">
        <v>567.52</v>
      </c>
      <c r="H36" s="7">
        <f t="shared" si="2"/>
        <v>81.433804326988749</v>
      </c>
      <c r="I36" s="11">
        <f t="shared" si="4"/>
        <v>696.90959999999995</v>
      </c>
      <c r="J36" s="7">
        <f t="shared" si="4"/>
        <v>567.52</v>
      </c>
      <c r="K36" s="12">
        <f t="shared" si="3"/>
        <v>81.433804326988749</v>
      </c>
    </row>
    <row r="37" spans="1:11" s="2" customFormat="1" ht="15.75">
      <c r="A37" s="6">
        <v>32</v>
      </c>
      <c r="B37" s="10" t="s">
        <v>42</v>
      </c>
      <c r="C37" s="11">
        <v>350.8913</v>
      </c>
      <c r="D37" s="12">
        <v>104.48950000000001</v>
      </c>
      <c r="E37" s="12">
        <f t="shared" si="1"/>
        <v>29.778310263035873</v>
      </c>
      <c r="F37" s="11">
        <v>104.0145</v>
      </c>
      <c r="G37" s="12">
        <v>114.408</v>
      </c>
      <c r="H37" s="7">
        <f t="shared" si="2"/>
        <v>109.99235683486438</v>
      </c>
      <c r="I37" s="11">
        <f t="shared" si="4"/>
        <v>454.9058</v>
      </c>
      <c r="J37" s="7">
        <f t="shared" si="4"/>
        <v>218.89750000000001</v>
      </c>
      <c r="K37" s="12">
        <f t="shared" si="3"/>
        <v>48.119302941400178</v>
      </c>
    </row>
    <row r="38" spans="1:11" s="2" customFormat="1" ht="15.75">
      <c r="A38" s="6">
        <v>33</v>
      </c>
      <c r="B38" s="10" t="s">
        <v>43</v>
      </c>
      <c r="C38" s="11">
        <v>1058.8053</v>
      </c>
      <c r="D38" s="12">
        <v>1351.99</v>
      </c>
      <c r="E38" s="12">
        <f t="shared" si="1"/>
        <v>127.69014284307039</v>
      </c>
      <c r="F38" s="11">
        <v>27.3963</v>
      </c>
      <c r="G38" s="12">
        <v>23.18</v>
      </c>
      <c r="H38" s="7">
        <f t="shared" si="2"/>
        <v>84.609965579293544</v>
      </c>
      <c r="I38" s="11">
        <f t="shared" si="4"/>
        <v>1086.2016000000001</v>
      </c>
      <c r="J38" s="7">
        <f t="shared" si="4"/>
        <v>1375.17</v>
      </c>
      <c r="K38" s="12">
        <f t="shared" si="3"/>
        <v>126.60356972407332</v>
      </c>
    </row>
    <row r="39" spans="1:11" s="2" customFormat="1" ht="15.75">
      <c r="A39" s="6">
        <v>34</v>
      </c>
      <c r="B39" s="10" t="s">
        <v>44</v>
      </c>
      <c r="C39" s="11">
        <v>65.359300000000005</v>
      </c>
      <c r="D39" s="12">
        <v>83.053299999999993</v>
      </c>
      <c r="E39" s="12">
        <f t="shared" si="1"/>
        <v>127.07189336483098</v>
      </c>
      <c r="F39" s="11">
        <v>210.19239999999999</v>
      </c>
      <c r="G39" s="12">
        <v>254.78479999999999</v>
      </c>
      <c r="H39" s="7">
        <f t="shared" si="2"/>
        <v>121.2150391736333</v>
      </c>
      <c r="I39" s="11">
        <f t="shared" si="4"/>
        <v>275.55169999999998</v>
      </c>
      <c r="J39" s="7">
        <f t="shared" si="4"/>
        <v>337.8381</v>
      </c>
      <c r="K39" s="12">
        <f t="shared" si="3"/>
        <v>122.60425176110328</v>
      </c>
    </row>
    <row r="40" spans="1:11" s="2" customFormat="1" ht="15.75">
      <c r="A40" s="6">
        <v>35</v>
      </c>
      <c r="B40" s="10" t="s">
        <v>45</v>
      </c>
      <c r="C40" s="11">
        <v>0</v>
      </c>
      <c r="D40" s="12">
        <v>0.01</v>
      </c>
      <c r="E40" s="12">
        <v>0</v>
      </c>
      <c r="F40" s="11">
        <v>5.8599999999999999E-2</v>
      </c>
      <c r="G40" s="12">
        <v>0.20849999999999999</v>
      </c>
      <c r="H40" s="7">
        <f t="shared" si="2"/>
        <v>355.80204778156991</v>
      </c>
      <c r="I40" s="11">
        <f t="shared" si="4"/>
        <v>5.8599999999999999E-2</v>
      </c>
      <c r="J40" s="7">
        <f t="shared" si="4"/>
        <v>0.2185</v>
      </c>
      <c r="K40" s="12">
        <v>0</v>
      </c>
    </row>
    <row r="41" spans="1:11" s="2" customFormat="1" ht="15.75">
      <c r="A41" s="6">
        <v>36</v>
      </c>
      <c r="B41" s="10" t="s">
        <v>46</v>
      </c>
      <c r="C41" s="11">
        <v>173.69470000000001</v>
      </c>
      <c r="D41" s="12">
        <v>257.6096</v>
      </c>
      <c r="E41" s="12">
        <f t="shared" si="1"/>
        <v>148.31172165874952</v>
      </c>
      <c r="F41" s="11">
        <v>0</v>
      </c>
      <c r="G41" s="12">
        <v>0</v>
      </c>
      <c r="H41" s="7">
        <v>0</v>
      </c>
      <c r="I41" s="11">
        <f t="shared" si="4"/>
        <v>173.69470000000001</v>
      </c>
      <c r="J41" s="7">
        <f t="shared" si="4"/>
        <v>257.6096</v>
      </c>
      <c r="K41" s="12">
        <f t="shared" si="3"/>
        <v>148.31172165874952</v>
      </c>
    </row>
    <row r="42" spans="1:11" s="2" customFormat="1" ht="15.75">
      <c r="A42" s="6">
        <v>37</v>
      </c>
      <c r="B42" s="10" t="s">
        <v>47</v>
      </c>
      <c r="C42" s="11">
        <v>42.567999999999998</v>
      </c>
      <c r="D42" s="12">
        <v>36.19</v>
      </c>
      <c r="E42" s="12">
        <f t="shared" si="1"/>
        <v>85.016914113888362</v>
      </c>
      <c r="F42" s="11">
        <v>25.5395</v>
      </c>
      <c r="G42" s="12">
        <v>86.98</v>
      </c>
      <c r="H42" s="7">
        <f t="shared" si="2"/>
        <v>340.57048885060402</v>
      </c>
      <c r="I42" s="11">
        <f t="shared" si="4"/>
        <v>68.107500000000002</v>
      </c>
      <c r="J42" s="7">
        <f t="shared" si="4"/>
        <v>123.17</v>
      </c>
      <c r="K42" s="12">
        <f t="shared" si="3"/>
        <v>180.846455970341</v>
      </c>
    </row>
    <row r="43" spans="1:11" s="2" customFormat="1" ht="15.75">
      <c r="A43" s="6">
        <v>38</v>
      </c>
      <c r="B43" s="10" t="s">
        <v>48</v>
      </c>
      <c r="C43" s="11">
        <v>51.430700000000002</v>
      </c>
      <c r="D43" s="12">
        <v>129.19</v>
      </c>
      <c r="E43" s="12">
        <v>251.19238120422236</v>
      </c>
      <c r="F43" s="11">
        <v>73.500399999999999</v>
      </c>
      <c r="G43" s="12">
        <v>54.1</v>
      </c>
      <c r="H43" s="7">
        <v>73.60504160521576</v>
      </c>
      <c r="I43" s="11">
        <v>124.9311</v>
      </c>
      <c r="J43" s="7">
        <v>183.29</v>
      </c>
      <c r="K43" s="12">
        <v>146.71286813291488</v>
      </c>
    </row>
    <row r="44" spans="1:11" s="2" customFormat="1" ht="15.75">
      <c r="A44" s="6">
        <v>39</v>
      </c>
      <c r="B44" s="10" t="s">
        <v>49</v>
      </c>
      <c r="C44" s="11">
        <v>0</v>
      </c>
      <c r="D44" s="12">
        <v>0</v>
      </c>
      <c r="E44" s="12">
        <v>0</v>
      </c>
      <c r="F44" s="11">
        <v>0</v>
      </c>
      <c r="G44" s="12">
        <v>0</v>
      </c>
      <c r="H44" s="7">
        <v>0</v>
      </c>
      <c r="I44" s="11">
        <f t="shared" si="4"/>
        <v>0</v>
      </c>
      <c r="J44" s="7">
        <f t="shared" si="4"/>
        <v>0</v>
      </c>
      <c r="K44" s="12">
        <v>0</v>
      </c>
    </row>
    <row r="45" spans="1:11" s="2" customFormat="1" ht="15.75">
      <c r="A45" s="6">
        <v>40</v>
      </c>
      <c r="B45" s="10" t="s">
        <v>50</v>
      </c>
      <c r="C45" s="11">
        <v>104.0853</v>
      </c>
      <c r="D45" s="12">
        <v>136.71510000000001</v>
      </c>
      <c r="E45" s="12">
        <f t="shared" ref="E45:E58" si="5">D45/C45%</f>
        <v>131.34909540540306</v>
      </c>
      <c r="F45" s="11">
        <v>340.62619999999998</v>
      </c>
      <c r="G45" s="12">
        <v>328.65879999999999</v>
      </c>
      <c r="H45" s="7">
        <f t="shared" si="2"/>
        <v>96.486647239701469</v>
      </c>
      <c r="I45" s="11">
        <f t="shared" si="4"/>
        <v>444.7115</v>
      </c>
      <c r="J45" s="7">
        <f t="shared" si="4"/>
        <v>465.37389999999999</v>
      </c>
      <c r="K45" s="12">
        <f t="shared" si="3"/>
        <v>104.64624818562146</v>
      </c>
    </row>
    <row r="46" spans="1:11" s="2" customFormat="1" ht="15.75">
      <c r="A46" s="6">
        <v>41</v>
      </c>
      <c r="B46" s="10" t="s">
        <v>51</v>
      </c>
      <c r="C46" s="11">
        <v>26.213999999999999</v>
      </c>
      <c r="D46" s="12">
        <v>13.45</v>
      </c>
      <c r="E46" s="12">
        <f t="shared" si="5"/>
        <v>51.308461127641721</v>
      </c>
      <c r="F46" s="11">
        <v>168.98750000000001</v>
      </c>
      <c r="G46" s="12">
        <v>69</v>
      </c>
      <c r="H46" s="7">
        <f t="shared" si="2"/>
        <v>40.831422442488346</v>
      </c>
      <c r="I46" s="11">
        <f t="shared" si="4"/>
        <v>195.20150000000001</v>
      </c>
      <c r="J46" s="7">
        <f t="shared" si="4"/>
        <v>82.45</v>
      </c>
      <c r="K46" s="12">
        <f t="shared" si="3"/>
        <v>42.238404930289981</v>
      </c>
    </row>
    <row r="47" spans="1:11" s="2" customFormat="1" ht="15.75">
      <c r="A47" s="23" t="s">
        <v>52</v>
      </c>
      <c r="B47" s="23"/>
      <c r="C47" s="14">
        <f>SUM(C24:C46)</f>
        <v>5778.674</v>
      </c>
      <c r="D47" s="15">
        <f>SUM(D24:D46)</f>
        <v>6114.8257634999991</v>
      </c>
      <c r="E47" s="15">
        <f t="shared" si="5"/>
        <v>105.81710896825118</v>
      </c>
      <c r="F47" s="14">
        <f>SUM(F24:F46)</f>
        <v>5612.2251999999999</v>
      </c>
      <c r="G47" s="15">
        <f>SUM(G24:G46)</f>
        <v>4073.6080000000002</v>
      </c>
      <c r="H47" s="16">
        <f t="shared" si="2"/>
        <v>72.584542758547897</v>
      </c>
      <c r="I47" s="14">
        <f>SUM(I24:I46)</f>
        <v>11390.899199999998</v>
      </c>
      <c r="J47" s="16">
        <f t="shared" si="4"/>
        <v>10188.433763499999</v>
      </c>
      <c r="K47" s="15">
        <f t="shared" si="3"/>
        <v>89.44363025791678</v>
      </c>
    </row>
    <row r="48" spans="1:11" s="2" customFormat="1" ht="15.75">
      <c r="A48" s="23" t="s">
        <v>53</v>
      </c>
      <c r="B48" s="23"/>
      <c r="C48" s="14">
        <f>C23+C47</f>
        <v>58263.222600000001</v>
      </c>
      <c r="D48" s="15">
        <f>D23+D47</f>
        <v>61593.518963499999</v>
      </c>
      <c r="E48" s="15">
        <f t="shared" si="5"/>
        <v>105.71594947015511</v>
      </c>
      <c r="F48" s="14">
        <f>F23+F47</f>
        <v>23214.028899999994</v>
      </c>
      <c r="G48" s="15">
        <f>G23+G47</f>
        <v>16998.121509231998</v>
      </c>
      <c r="H48" s="16">
        <f t="shared" si="2"/>
        <v>73.223487325080413</v>
      </c>
      <c r="I48" s="14">
        <f>I23+I47</f>
        <v>81477.251500000013</v>
      </c>
      <c r="J48" s="16">
        <f t="shared" si="4"/>
        <v>78591.64047273199</v>
      </c>
      <c r="K48" s="15">
        <f t="shared" si="3"/>
        <v>96.458384427378462</v>
      </c>
    </row>
    <row r="49" spans="1:11" s="2" customFormat="1" ht="15.75">
      <c r="A49" s="6">
        <v>42</v>
      </c>
      <c r="B49" s="10" t="s">
        <v>54</v>
      </c>
      <c r="C49" s="11">
        <v>12618.0573</v>
      </c>
      <c r="D49" s="12">
        <v>12897.597100000001</v>
      </c>
      <c r="E49" s="12">
        <f t="shared" si="5"/>
        <v>102.21539491661684</v>
      </c>
      <c r="F49" s="11">
        <v>1636.2910999999999</v>
      </c>
      <c r="G49" s="12">
        <v>1147.4067</v>
      </c>
      <c r="H49" s="7">
        <f t="shared" si="2"/>
        <v>70.122406703794937</v>
      </c>
      <c r="I49" s="11">
        <f t="shared" si="4"/>
        <v>14254.348400000001</v>
      </c>
      <c r="J49" s="7">
        <f t="shared" si="4"/>
        <v>14045.0038</v>
      </c>
      <c r="K49" s="12">
        <f t="shared" si="3"/>
        <v>98.531363243513823</v>
      </c>
    </row>
    <row r="50" spans="1:11" s="2" customFormat="1" ht="15.75">
      <c r="A50" s="23" t="s">
        <v>55</v>
      </c>
      <c r="B50" s="23"/>
      <c r="C50" s="14">
        <f>C49</f>
        <v>12618.0573</v>
      </c>
      <c r="D50" s="15">
        <f>D49</f>
        <v>12897.597100000001</v>
      </c>
      <c r="E50" s="15">
        <f t="shared" si="5"/>
        <v>102.21539491661684</v>
      </c>
      <c r="F50" s="14">
        <f>F49</f>
        <v>1636.2910999999999</v>
      </c>
      <c r="G50" s="15">
        <f>G49</f>
        <v>1147.4067</v>
      </c>
      <c r="H50" s="16">
        <f t="shared" si="2"/>
        <v>70.122406703794937</v>
      </c>
      <c r="I50" s="14">
        <f>I49</f>
        <v>14254.348400000001</v>
      </c>
      <c r="J50" s="16">
        <f t="shared" si="4"/>
        <v>14045.0038</v>
      </c>
      <c r="K50" s="15">
        <f t="shared" si="3"/>
        <v>98.531363243513823</v>
      </c>
    </row>
    <row r="51" spans="1:11" s="2" customFormat="1" ht="15.75">
      <c r="A51" s="6">
        <v>43</v>
      </c>
      <c r="B51" s="10" t="s">
        <v>56</v>
      </c>
      <c r="C51" s="11">
        <v>6424.3453</v>
      </c>
      <c r="D51" s="12">
        <v>7054.5949000000001</v>
      </c>
      <c r="E51" s="12">
        <f t="shared" si="5"/>
        <v>109.81033195709452</v>
      </c>
      <c r="F51" s="11">
        <v>3100</v>
      </c>
      <c r="G51" s="12">
        <v>2990.1608999999999</v>
      </c>
      <c r="H51" s="7">
        <f t="shared" si="2"/>
        <v>96.456803225806453</v>
      </c>
      <c r="I51" s="11">
        <f t="shared" si="4"/>
        <v>9524.3453000000009</v>
      </c>
      <c r="J51" s="7">
        <f t="shared" si="4"/>
        <v>10044.755799999999</v>
      </c>
      <c r="K51" s="12">
        <f t="shared" si="3"/>
        <v>105.46400286432285</v>
      </c>
    </row>
    <row r="52" spans="1:11" s="2" customFormat="1" ht="15.75">
      <c r="A52" s="6">
        <v>44</v>
      </c>
      <c r="B52" s="10" t="s">
        <v>57</v>
      </c>
      <c r="C52" s="11">
        <v>1069.28</v>
      </c>
      <c r="D52" s="12">
        <v>1118.4401</v>
      </c>
      <c r="E52" s="12">
        <f t="shared" si="5"/>
        <v>104.59749551099806</v>
      </c>
      <c r="F52" s="11">
        <v>1340.04</v>
      </c>
      <c r="G52" s="12">
        <v>1347.1277</v>
      </c>
      <c r="H52" s="7">
        <f t="shared" si="2"/>
        <v>100.52891704725232</v>
      </c>
      <c r="I52" s="11">
        <f t="shared" si="4"/>
        <v>2409.3199999999997</v>
      </c>
      <c r="J52" s="7">
        <f t="shared" si="4"/>
        <v>2465.5677999999998</v>
      </c>
      <c r="K52" s="12">
        <f t="shared" si="3"/>
        <v>102.33459233310644</v>
      </c>
    </row>
    <row r="53" spans="1:11" s="2" customFormat="1" ht="15.75">
      <c r="A53" s="6">
        <v>45</v>
      </c>
      <c r="B53" s="10" t="s">
        <v>58</v>
      </c>
      <c r="C53" s="11">
        <v>2925.09</v>
      </c>
      <c r="D53" s="12">
        <v>3085.8</v>
      </c>
      <c r="E53" s="12">
        <f t="shared" si="5"/>
        <v>105.49418992236136</v>
      </c>
      <c r="F53" s="11">
        <v>784.64</v>
      </c>
      <c r="G53" s="12">
        <v>926.33</v>
      </c>
      <c r="H53" s="7">
        <f t="shared" si="2"/>
        <v>118.05796288743883</v>
      </c>
      <c r="I53" s="11">
        <f t="shared" si="4"/>
        <v>3709.73</v>
      </c>
      <c r="J53" s="7">
        <f t="shared" si="4"/>
        <v>4012.13</v>
      </c>
      <c r="K53" s="12">
        <f t="shared" si="3"/>
        <v>108.15153663474162</v>
      </c>
    </row>
    <row r="54" spans="1:11" s="2" customFormat="1" ht="15.75">
      <c r="A54" s="6">
        <v>46</v>
      </c>
      <c r="B54" s="10" t="s">
        <v>59</v>
      </c>
      <c r="C54" s="11">
        <v>2700</v>
      </c>
      <c r="D54" s="12">
        <v>3523.13</v>
      </c>
      <c r="E54" s="12">
        <f t="shared" si="5"/>
        <v>130.4862962962963</v>
      </c>
      <c r="F54" s="11">
        <v>925</v>
      </c>
      <c r="G54" s="12">
        <v>1315.34</v>
      </c>
      <c r="H54" s="7">
        <f t="shared" si="2"/>
        <v>142.19891891891891</v>
      </c>
      <c r="I54" s="11">
        <f t="shared" si="4"/>
        <v>3625</v>
      </c>
      <c r="J54" s="7">
        <f t="shared" si="4"/>
        <v>4838.47</v>
      </c>
      <c r="K54" s="12">
        <f t="shared" si="3"/>
        <v>133.47503448275862</v>
      </c>
    </row>
    <row r="55" spans="1:11" s="2" customFormat="1" ht="15.75">
      <c r="A55" s="23" t="s">
        <v>60</v>
      </c>
      <c r="B55" s="23"/>
      <c r="C55" s="14">
        <f>SUM(C51:C54)</f>
        <v>13118.7153</v>
      </c>
      <c r="D55" s="15">
        <f>SUM(D51:D54)</f>
        <v>14781.965</v>
      </c>
      <c r="E55" s="15">
        <f t="shared" si="5"/>
        <v>112.67844954299755</v>
      </c>
      <c r="F55" s="14">
        <f t="shared" ref="F55:G55" si="6">SUM(F51:F54)</f>
        <v>6149.68</v>
      </c>
      <c r="G55" s="15">
        <f t="shared" si="6"/>
        <v>6578.9585999999999</v>
      </c>
      <c r="H55" s="16">
        <f t="shared" si="2"/>
        <v>106.98050305056523</v>
      </c>
      <c r="I55" s="14">
        <f>SUM(I51:I54)</f>
        <v>19268.3953</v>
      </c>
      <c r="J55" s="16">
        <f t="shared" si="4"/>
        <v>21360.923600000002</v>
      </c>
      <c r="K55" s="15">
        <f t="shared" si="3"/>
        <v>110.85989916347627</v>
      </c>
    </row>
    <row r="56" spans="1:11" s="2" customFormat="1" ht="15.75">
      <c r="A56" s="6">
        <v>47</v>
      </c>
      <c r="B56" s="10" t="s">
        <v>61</v>
      </c>
      <c r="C56" s="19">
        <v>0</v>
      </c>
      <c r="D56" s="12">
        <v>0</v>
      </c>
      <c r="E56" s="12">
        <v>0</v>
      </c>
      <c r="F56" s="19">
        <v>0</v>
      </c>
      <c r="G56" s="20">
        <v>0</v>
      </c>
      <c r="H56" s="7">
        <v>0</v>
      </c>
      <c r="I56" s="11">
        <f t="shared" si="4"/>
        <v>0</v>
      </c>
      <c r="J56" s="7">
        <f t="shared" si="4"/>
        <v>0</v>
      </c>
      <c r="K56" s="12">
        <v>0</v>
      </c>
    </row>
    <row r="57" spans="1:11" s="2" customFormat="1" ht="15.75">
      <c r="A57" s="23" t="s">
        <v>62</v>
      </c>
      <c r="B57" s="23"/>
      <c r="C57" s="14">
        <f>C56</f>
        <v>0</v>
      </c>
      <c r="D57" s="15">
        <f>D56</f>
        <v>0</v>
      </c>
      <c r="E57" s="15">
        <v>0</v>
      </c>
      <c r="F57" s="14">
        <f>F56</f>
        <v>0</v>
      </c>
      <c r="G57" s="15">
        <f>G56</f>
        <v>0</v>
      </c>
      <c r="H57" s="16">
        <v>0</v>
      </c>
      <c r="I57" s="14">
        <f t="shared" si="4"/>
        <v>0</v>
      </c>
      <c r="J57" s="16">
        <f t="shared" si="4"/>
        <v>0</v>
      </c>
      <c r="K57" s="15">
        <v>0</v>
      </c>
    </row>
    <row r="58" spans="1:11" s="2" customFormat="1" ht="15.75">
      <c r="A58" s="39" t="s">
        <v>63</v>
      </c>
      <c r="B58" s="39"/>
      <c r="C58" s="11">
        <f>C48+C50+C55+C57</f>
        <v>83999.99519999999</v>
      </c>
      <c r="D58" s="12">
        <f>D48+D50+D55+D57</f>
        <v>89273.081063499994</v>
      </c>
      <c r="E58" s="12">
        <f t="shared" si="5"/>
        <v>106.27748352954669</v>
      </c>
      <c r="F58" s="11">
        <f>F48+F50+F55+F57</f>
        <v>30999.999999999993</v>
      </c>
      <c r="G58" s="12">
        <f>G48+G50+G55+G57</f>
        <v>24724.486809231996</v>
      </c>
      <c r="H58" s="7">
        <f t="shared" si="2"/>
        <v>79.756409062038713</v>
      </c>
      <c r="I58" s="11">
        <f>I48+I50+I55+I57</f>
        <v>114999.99520000002</v>
      </c>
      <c r="J58" s="7">
        <f t="shared" ref="J58" si="7">D58+G58</f>
        <v>113997.56787273199</v>
      </c>
      <c r="K58" s="12">
        <f t="shared" si="3"/>
        <v>99.128324026862202</v>
      </c>
    </row>
    <row r="59" spans="1:11" s="2" customFormat="1" ht="15" customHeight="1">
      <c r="A59" s="40" t="s">
        <v>64</v>
      </c>
      <c r="B59" s="41"/>
      <c r="C59" s="41"/>
      <c r="D59" s="41"/>
      <c r="E59" s="41"/>
      <c r="F59" s="41"/>
      <c r="G59" s="41"/>
      <c r="H59" s="41"/>
      <c r="I59" s="41"/>
      <c r="J59" s="41"/>
      <c r="K59" s="42"/>
    </row>
    <row r="60" spans="1:11" s="2" customFormat="1" ht="15.75">
      <c r="A60" s="43" t="s">
        <v>65</v>
      </c>
      <c r="B60" s="44"/>
      <c r="C60" s="11">
        <f t="shared" ref="C60:K60" si="8">C48</f>
        <v>58263.222600000001</v>
      </c>
      <c r="D60" s="12">
        <f t="shared" si="8"/>
        <v>61593.518963499999</v>
      </c>
      <c r="E60" s="12">
        <f t="shared" si="8"/>
        <v>105.71594947015511</v>
      </c>
      <c r="F60" s="11">
        <f t="shared" si="8"/>
        <v>23214.028899999994</v>
      </c>
      <c r="G60" s="12">
        <f t="shared" si="8"/>
        <v>16998.121509231998</v>
      </c>
      <c r="H60" s="12">
        <f t="shared" si="8"/>
        <v>73.223487325080413</v>
      </c>
      <c r="I60" s="11">
        <f t="shared" si="8"/>
        <v>81477.251500000013</v>
      </c>
      <c r="J60" s="12">
        <f t="shared" si="8"/>
        <v>78591.64047273199</v>
      </c>
      <c r="K60" s="12">
        <f t="shared" si="8"/>
        <v>96.458384427378462</v>
      </c>
    </row>
    <row r="61" spans="1:11" s="2" customFormat="1" ht="15.75">
      <c r="A61" s="43" t="s">
        <v>66</v>
      </c>
      <c r="B61" s="44"/>
      <c r="C61" s="11">
        <f>C50</f>
        <v>12618.0573</v>
      </c>
      <c r="D61" s="12">
        <f>D50</f>
        <v>12897.597100000001</v>
      </c>
      <c r="E61" s="12">
        <f t="shared" ref="E61:K61" si="9">E50</f>
        <v>102.21539491661684</v>
      </c>
      <c r="F61" s="11">
        <f t="shared" si="9"/>
        <v>1636.2910999999999</v>
      </c>
      <c r="G61" s="12">
        <f t="shared" si="9"/>
        <v>1147.4067</v>
      </c>
      <c r="H61" s="12">
        <f>H50</f>
        <v>70.122406703794937</v>
      </c>
      <c r="I61" s="11">
        <f t="shared" si="9"/>
        <v>14254.348400000001</v>
      </c>
      <c r="J61" s="12">
        <f t="shared" si="9"/>
        <v>14045.0038</v>
      </c>
      <c r="K61" s="12">
        <f t="shared" si="9"/>
        <v>98.531363243513823</v>
      </c>
    </row>
    <row r="62" spans="1:11" s="2" customFormat="1" ht="15.75">
      <c r="A62" s="43" t="s">
        <v>67</v>
      </c>
      <c r="B62" s="44"/>
      <c r="C62" s="11">
        <f>C55</f>
        <v>13118.7153</v>
      </c>
      <c r="D62" s="12">
        <f>D55</f>
        <v>14781.965</v>
      </c>
      <c r="E62" s="12">
        <f t="shared" ref="E62:K62" si="10">E55</f>
        <v>112.67844954299755</v>
      </c>
      <c r="F62" s="11">
        <f t="shared" si="10"/>
        <v>6149.68</v>
      </c>
      <c r="G62" s="12">
        <f t="shared" si="10"/>
        <v>6578.9585999999999</v>
      </c>
      <c r="H62" s="12">
        <f>H55</f>
        <v>106.98050305056523</v>
      </c>
      <c r="I62" s="11">
        <f t="shared" si="10"/>
        <v>19268.3953</v>
      </c>
      <c r="J62" s="12">
        <f t="shared" si="10"/>
        <v>21360.923600000002</v>
      </c>
      <c r="K62" s="12">
        <f t="shared" si="10"/>
        <v>110.85989916347627</v>
      </c>
    </row>
    <row r="63" spans="1:11" s="2" customFormat="1" ht="15.75">
      <c r="A63" s="43" t="s">
        <v>68</v>
      </c>
      <c r="B63" s="44"/>
      <c r="C63" s="11">
        <f>C57</f>
        <v>0</v>
      </c>
      <c r="D63" s="12">
        <f>D57</f>
        <v>0</v>
      </c>
      <c r="E63" s="12">
        <f t="shared" ref="E63:K64" si="11">E57</f>
        <v>0</v>
      </c>
      <c r="F63" s="11">
        <f t="shared" si="11"/>
        <v>0</v>
      </c>
      <c r="G63" s="12">
        <f t="shared" si="11"/>
        <v>0</v>
      </c>
      <c r="H63" s="12">
        <v>0</v>
      </c>
      <c r="I63" s="11">
        <f t="shared" si="11"/>
        <v>0</v>
      </c>
      <c r="J63" s="12">
        <f t="shared" si="11"/>
        <v>0</v>
      </c>
      <c r="K63" s="12">
        <f t="shared" si="11"/>
        <v>0</v>
      </c>
    </row>
    <row r="64" spans="1:11" s="2" customFormat="1" ht="15.75">
      <c r="A64" s="23" t="s">
        <v>63</v>
      </c>
      <c r="B64" s="23"/>
      <c r="C64" s="14">
        <f>C58</f>
        <v>83999.99519999999</v>
      </c>
      <c r="D64" s="15">
        <f>D58</f>
        <v>89273.081063499994</v>
      </c>
      <c r="E64" s="15">
        <f t="shared" si="11"/>
        <v>106.27748352954669</v>
      </c>
      <c r="F64" s="14">
        <f t="shared" si="11"/>
        <v>30999.999999999993</v>
      </c>
      <c r="G64" s="15">
        <f t="shared" si="11"/>
        <v>24724.486809231996</v>
      </c>
      <c r="H64" s="15">
        <f>H58</f>
        <v>79.756409062038713</v>
      </c>
      <c r="I64" s="14">
        <f t="shared" si="11"/>
        <v>114999.99520000002</v>
      </c>
      <c r="J64" s="15">
        <f t="shared" si="11"/>
        <v>113997.56787273199</v>
      </c>
      <c r="K64" s="15">
        <f t="shared" si="11"/>
        <v>99.128324026862202</v>
      </c>
    </row>
    <row r="66" spans="4:11">
      <c r="D66" s="21"/>
      <c r="E66" s="21"/>
      <c r="G66" s="21"/>
      <c r="H66" s="21"/>
      <c r="J66" s="21"/>
      <c r="K66" s="21"/>
    </row>
  </sheetData>
  <mergeCells count="20">
    <mergeCell ref="A64:B64"/>
    <mergeCell ref="A58:B58"/>
    <mergeCell ref="A59:K59"/>
    <mergeCell ref="A60:B60"/>
    <mergeCell ref="A61:B61"/>
    <mergeCell ref="A62:B62"/>
    <mergeCell ref="A63:B63"/>
    <mergeCell ref="A57:B57"/>
    <mergeCell ref="A1:K1"/>
    <mergeCell ref="A2:K2"/>
    <mergeCell ref="A3:A4"/>
    <mergeCell ref="B3:B4"/>
    <mergeCell ref="C3:E3"/>
    <mergeCell ref="F3:H3"/>
    <mergeCell ref="I3:K3"/>
    <mergeCell ref="A23:B23"/>
    <mergeCell ref="A47:B47"/>
    <mergeCell ref="A48:B48"/>
    <mergeCell ref="A50:B50"/>
    <mergeCell ref="A55:B55"/>
  </mergeCells>
  <printOptions horizontalCentered="1"/>
  <pageMargins left="0.24" right="0.28000000000000003" top="0.75" bottom="0.75" header="0.3" footer="0.3"/>
  <pageSetup paperSize="9" scale="70" orientation="portrait" r:id="rId1"/>
  <headerFooter>
    <oddHeader>&amp;R&amp;"-,Bold"&amp;14Annexure - 8</oddHeader>
    <oddFooter>&amp;C&amp;"-,Bold"&amp;14&amp;P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 Agri Achv</vt:lpstr>
      <vt:lpstr>'20.1 Agri Achv'!Print_Area</vt:lpstr>
      <vt:lpstr>'20.1 Agri Achv'!Print_Titles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pol21181</cp:lastModifiedBy>
  <dcterms:created xsi:type="dcterms:W3CDTF">2020-08-31T05:46:53Z</dcterms:created>
  <dcterms:modified xsi:type="dcterms:W3CDTF">2020-09-01T09:31:12Z</dcterms:modified>
</cp:coreProperties>
</file>