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30"/>
  </bookViews>
  <sheets>
    <sheet name="20.3 Total_Achv" sheetId="3" r:id="rId1"/>
  </sheets>
  <definedNames>
    <definedName name="_xlnm.Print_Area" localSheetId="0">'20.3 Total_Achv'!$A$1:$H$64</definedName>
    <definedName name="_xlnm.Print_Titles" localSheetId="0">'20.3 Total_Achv'!$A:$B,'20.3 Total_Achv'!$1:$4</definedName>
  </definedNames>
  <calcPr calcId="125725"/>
</workbook>
</file>

<file path=xl/calcChain.xml><?xml version="1.0" encoding="utf-8"?>
<calcChain xmlns="http://schemas.openxmlformats.org/spreadsheetml/2006/main">
  <c r="G63" i="3"/>
  <c r="F63"/>
  <c r="G62"/>
  <c r="D62"/>
  <c r="G61"/>
  <c r="F61"/>
  <c r="H57"/>
  <c r="H63" s="1"/>
  <c r="F57"/>
  <c r="D57"/>
  <c r="D63" s="1"/>
  <c r="C57"/>
  <c r="C63" s="1"/>
  <c r="H56"/>
  <c r="E56"/>
  <c r="F55"/>
  <c r="H55" s="1"/>
  <c r="H62" s="1"/>
  <c r="D55"/>
  <c r="D58" s="1"/>
  <c r="C55"/>
  <c r="C58" s="1"/>
  <c r="C64" s="1"/>
  <c r="H54"/>
  <c r="E54"/>
  <c r="H53"/>
  <c r="E53"/>
  <c r="H52"/>
  <c r="E52"/>
  <c r="H51"/>
  <c r="E51"/>
  <c r="H50"/>
  <c r="H61" s="1"/>
  <c r="F50"/>
  <c r="D50"/>
  <c r="D61" s="1"/>
  <c r="C50"/>
  <c r="C61" s="1"/>
  <c r="H49"/>
  <c r="E49"/>
  <c r="G48"/>
  <c r="G58" s="1"/>
  <c r="C48"/>
  <c r="C60" s="1"/>
  <c r="G47"/>
  <c r="H47" s="1"/>
  <c r="F47"/>
  <c r="F48" s="1"/>
  <c r="F60" s="1"/>
  <c r="E47"/>
  <c r="D47"/>
  <c r="D48" s="1"/>
  <c r="C47"/>
  <c r="H46"/>
  <c r="E46"/>
  <c r="H45"/>
  <c r="E45"/>
  <c r="H42"/>
  <c r="E42"/>
  <c r="H41"/>
  <c r="E41"/>
  <c r="H40"/>
  <c r="E40"/>
  <c r="H39"/>
  <c r="E39"/>
  <c r="H38"/>
  <c r="E38"/>
  <c r="H37"/>
  <c r="E37"/>
  <c r="H36"/>
  <c r="E36"/>
  <c r="H35"/>
  <c r="H34"/>
  <c r="E34"/>
  <c r="H33"/>
  <c r="E33"/>
  <c r="H32"/>
  <c r="E32"/>
  <c r="H31"/>
  <c r="E31"/>
  <c r="H30"/>
  <c r="E30"/>
  <c r="H29"/>
  <c r="E29"/>
  <c r="H28"/>
  <c r="E28"/>
  <c r="H27"/>
  <c r="E27"/>
  <c r="H26"/>
  <c r="E26"/>
  <c r="H24"/>
  <c r="E24"/>
  <c r="G23"/>
  <c r="H23" s="1"/>
  <c r="F23"/>
  <c r="D23"/>
  <c r="E23" s="1"/>
  <c r="C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H8"/>
  <c r="E8"/>
  <c r="H7"/>
  <c r="E7"/>
  <c r="H6"/>
  <c r="E6"/>
  <c r="H5"/>
  <c r="E5"/>
  <c r="E58" l="1"/>
  <c r="E64" s="1"/>
  <c r="D64"/>
  <c r="E48"/>
  <c r="E60" s="1"/>
  <c r="D60"/>
  <c r="G64"/>
  <c r="F58"/>
  <c r="F64" s="1"/>
  <c r="E55"/>
  <c r="E62" s="1"/>
  <c r="G60"/>
  <c r="C62"/>
  <c r="E50"/>
  <c r="E61" s="1"/>
  <c r="E57"/>
  <c r="E63" s="1"/>
  <c r="F62"/>
  <c r="H48"/>
  <c r="H60" s="1"/>
  <c r="H58" l="1"/>
  <c r="H64" s="1"/>
</calcChain>
</file>

<file path=xl/sharedStrings.xml><?xml version="1.0" encoding="utf-8"?>
<sst xmlns="http://schemas.openxmlformats.org/spreadsheetml/2006/main" count="73" uniqueCount="69">
  <si>
    <t>S.No.</t>
  </si>
  <si>
    <t>Name of the Bank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</si>
  <si>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</si>
  <si>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</si>
  <si>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</si>
  <si>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</si>
  <si>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</si>
  <si>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</si>
  <si>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</si>
  <si>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</si>
  <si>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</si>
  <si>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</si>
  <si>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</si>
  <si>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</si>
  <si>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</si>
  <si>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</si>
  <si>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</si>
  <si>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</si>
  <si>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</si>
  <si>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</si>
  <si>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</si>
  <si>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</si>
  <si>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</si>
  <si>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Axis Bank</t>
  </si>
  <si>
    <t>Catholic Syrian Bank Ltd</t>
  </si>
  <si>
    <t>City Union Bank Ltd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</si>
  <si>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</si>
  <si>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</si>
  <si>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</si>
  <si>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</si>
  <si>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</si>
  <si>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</si>
  <si>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</si>
  <si>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</si>
  <si>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</si>
  <si>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</si>
  <si>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</si>
  <si>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</si>
  <si>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</si>
  <si>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</si>
  <si>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</si>
  <si>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</si>
  <si>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</si>
  <si>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</si>
  <si>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</si>
  <si>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</si>
  <si>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</si>
  <si>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</si>
  <si>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</si>
  <si>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</si>
  <si>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</si>
  <si>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</si>
  <si>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</si>
  <si>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</si>
  <si>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</si>
  <si>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</si>
  <si>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</si>
  <si>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</si>
  <si>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</si>
  <si>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Public Sector Banks Total</t>
  </si>
  <si>
    <t>Coastal Local Area Bank</t>
  </si>
  <si>
    <t>Equitas Small Finance Bank Ltd</t>
  </si>
  <si>
    <t>Laxmi Vilas Bank</t>
  </si>
  <si>
    <t>South Indian Bank</t>
  </si>
  <si>
    <t xml:space="preserve">SLBC OF A.P.                                                                  </t>
  </si>
  <si>
    <t>Convenor: Union Bank of India</t>
  </si>
  <si>
    <t>ANNUAL CREDIT PLAN 2019-20 - BANK-WISE ACHIEVEMENT AS ON 31.03.2020 (amount in crores )</t>
  </si>
  <si>
    <t>Non-Priority Sector</t>
  </si>
  <si>
    <t xml:space="preserve">Total Credit </t>
  </si>
</sst>
</file>

<file path=xl/styles.xml><?xml version="1.0" encoding="utf-8"?>
<styleSheet xmlns="http://schemas.openxmlformats.org/spreadsheetml/2006/main">
  <numFmts count="3">
    <numFmt numFmtId="164" formatCode="#0.00;#0.00;\-"/>
    <numFmt numFmtId="165" formatCode="#0;#0;\-"/>
    <numFmt numFmtId="167" formatCode="[$-409]General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167" fontId="5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165" fontId="2" fillId="2" borderId="1" xfId="0" applyNumberFormat="1" applyFont="1" applyFill="1" applyBorder="1" applyAlignment="1" applyProtection="1">
      <alignment horizontal="left"/>
      <protection locked="0"/>
    </xf>
    <xf numFmtId="164" fontId="2" fillId="2" borderId="2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16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protection locked="0"/>
    </xf>
    <xf numFmtId="164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Alignment="1" applyProtection="1"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5" fontId="2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left" wrapText="1"/>
    </xf>
    <xf numFmtId="164" fontId="2" fillId="2" borderId="4" xfId="0" applyNumberFormat="1" applyFont="1" applyFill="1" applyBorder="1" applyAlignment="1" applyProtection="1">
      <alignment wrapText="1"/>
    </xf>
    <xf numFmtId="164" fontId="2" fillId="2" borderId="4" xfId="0" applyNumberFormat="1" applyFont="1" applyFill="1" applyBorder="1" applyAlignment="1">
      <alignment wrapText="1"/>
    </xf>
    <xf numFmtId="164" fontId="2" fillId="0" borderId="4" xfId="0" applyNumberFormat="1" applyFont="1" applyBorder="1"/>
    <xf numFmtId="165" fontId="2" fillId="3" borderId="5" xfId="0" applyNumberFormat="1" applyFont="1" applyFill="1" applyBorder="1" applyAlignment="1" applyProtection="1">
      <alignment horizontal="center" vertical="center"/>
      <protection locked="0"/>
    </xf>
    <xf numFmtId="165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2" borderId="4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</cellXfs>
  <cellStyles count="14">
    <cellStyle name="Excel Built-in Normal" xfId="1"/>
    <cellStyle name="Excel Built-in Normal 2" xfId="2"/>
    <cellStyle name="Excel Built-in Normal 3" xfId="3"/>
    <cellStyle name="Normal" xfId="0" builtinId="0"/>
    <cellStyle name="Normal 15" xfId="4"/>
    <cellStyle name="Normal 17" xfId="5"/>
    <cellStyle name="Normal 2" xfId="6"/>
    <cellStyle name="Normal 2 10" xfId="7"/>
    <cellStyle name="Normal 2 2" xfId="8"/>
    <cellStyle name="Normal 2 2 2" xfId="9"/>
    <cellStyle name="Normal 3" xfId="10"/>
    <cellStyle name="Normal 6 3" xfId="11"/>
    <cellStyle name="Normal 7" xfId="12"/>
    <cellStyle name="Normal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zoomScaleSheetLayoutView="85" workbookViewId="0">
      <selection activeCell="J52" sqref="J52"/>
    </sheetView>
  </sheetViews>
  <sheetFormatPr defaultColWidth="20.7109375" defaultRowHeight="15"/>
  <cols>
    <col min="1" max="1" width="6.42578125" style="5" customWidth="1"/>
    <col min="2" max="2" width="33.5703125" style="9" customWidth="1"/>
    <col min="3" max="3" width="13.85546875" style="9" customWidth="1"/>
    <col min="4" max="4" width="13" style="9" customWidth="1"/>
    <col min="5" max="5" width="12" style="9" customWidth="1"/>
    <col min="6" max="6" width="13.42578125" style="9" customWidth="1"/>
    <col min="7" max="7" width="13.7109375" style="9" customWidth="1"/>
    <col min="8" max="8" width="13" style="9" customWidth="1"/>
    <col min="9" max="16384" width="20.7109375" style="9"/>
  </cols>
  <sheetData>
    <row r="1" spans="1:8" ht="15" customHeight="1">
      <c r="A1" s="1" t="s">
        <v>64</v>
      </c>
      <c r="B1" s="2"/>
      <c r="C1" s="2"/>
      <c r="D1" s="2"/>
      <c r="E1" s="2"/>
      <c r="F1" s="2"/>
      <c r="G1" s="2"/>
      <c r="H1" s="3" t="s">
        <v>65</v>
      </c>
    </row>
    <row r="2" spans="1:8" ht="21" customHeight="1">
      <c r="A2" s="20" t="s">
        <v>66</v>
      </c>
      <c r="B2" s="21"/>
      <c r="C2" s="21"/>
      <c r="D2" s="21"/>
      <c r="E2" s="21"/>
      <c r="F2" s="21"/>
      <c r="G2" s="21"/>
      <c r="H2" s="22"/>
    </row>
    <row r="3" spans="1:8" ht="15.75" customHeight="1">
      <c r="A3" s="17" t="s">
        <v>0</v>
      </c>
      <c r="B3" s="23" t="s">
        <v>1</v>
      </c>
      <c r="C3" s="25" t="s">
        <v>67</v>
      </c>
      <c r="D3" s="25"/>
      <c r="E3" s="25"/>
      <c r="F3" s="25" t="s">
        <v>68</v>
      </c>
      <c r="G3" s="25"/>
      <c r="H3" s="25"/>
    </row>
    <row r="4" spans="1:8" s="11" customFormat="1" ht="30.75" customHeight="1">
      <c r="A4" s="18"/>
      <c r="B4" s="24"/>
      <c r="C4" s="10" t="s">
        <v>2</v>
      </c>
      <c r="D4" s="4" t="s">
        <v>3</v>
      </c>
      <c r="E4" s="4" t="s">
        <v>4</v>
      </c>
      <c r="F4" s="10" t="s">
        <v>2</v>
      </c>
      <c r="G4" s="4" t="s">
        <v>3</v>
      </c>
      <c r="H4" s="4" t="s">
        <v>4</v>
      </c>
    </row>
    <row r="5" spans="1:8" ht="15" customHeight="1">
      <c r="A5" s="12">
        <v>1</v>
      </c>
      <c r="B5" s="13" t="s">
        <v>5</v>
      </c>
      <c r="C5" s="6">
        <v>114.756</v>
      </c>
      <c r="D5" s="6">
        <v>164.92</v>
      </c>
      <c r="E5" s="6">
        <f>D5/C5%</f>
        <v>143.71361846003694</v>
      </c>
      <c r="F5" s="6">
        <v>347.8518053573008</v>
      </c>
      <c r="G5" s="6">
        <v>213.19</v>
      </c>
      <c r="H5" s="6">
        <f>G5/F5%</f>
        <v>61.287593370693862</v>
      </c>
    </row>
    <row r="6" spans="1:8" ht="15" customHeight="1">
      <c r="A6" s="12">
        <v>2</v>
      </c>
      <c r="B6" s="13" t="s">
        <v>6</v>
      </c>
      <c r="C6" s="6">
        <v>9451.4179999999997</v>
      </c>
      <c r="D6" s="6">
        <v>18568.054700000001</v>
      </c>
      <c r="E6" s="6">
        <f t="shared" ref="E6:E58" si="0">D6/C6%</f>
        <v>196.45787224731782</v>
      </c>
      <c r="F6" s="6">
        <v>37868.742196723659</v>
      </c>
      <c r="G6" s="6">
        <v>43894.522409231999</v>
      </c>
      <c r="H6" s="6">
        <f t="shared" ref="H6:H58" si="1">G6/F6%</f>
        <v>115.91227979320021</v>
      </c>
    </row>
    <row r="7" spans="1:8" ht="15" customHeight="1">
      <c r="A7" s="12">
        <v>3</v>
      </c>
      <c r="B7" s="13" t="s">
        <v>7</v>
      </c>
      <c r="C7" s="6">
        <v>5264.22</v>
      </c>
      <c r="D7" s="6">
        <v>842.55834000000004</v>
      </c>
      <c r="E7" s="6">
        <f t="shared" si="0"/>
        <v>16.005378574603647</v>
      </c>
      <c r="F7" s="6">
        <v>9955.68</v>
      </c>
      <c r="G7" s="6">
        <v>4621.3157900000006</v>
      </c>
      <c r="H7" s="6">
        <f t="shared" si="1"/>
        <v>46.418886404544942</v>
      </c>
    </row>
    <row r="8" spans="1:8" ht="15" customHeight="1">
      <c r="A8" s="12">
        <v>4</v>
      </c>
      <c r="B8" s="13" t="s">
        <v>8</v>
      </c>
      <c r="C8" s="6">
        <v>266.85599999999999</v>
      </c>
      <c r="D8" s="6">
        <v>190.27</v>
      </c>
      <c r="E8" s="6">
        <f t="shared" si="0"/>
        <v>71.300626555145854</v>
      </c>
      <c r="F8" s="6">
        <v>2859.0770589239019</v>
      </c>
      <c r="G8" s="6">
        <v>2677</v>
      </c>
      <c r="H8" s="6">
        <f t="shared" si="1"/>
        <v>93.631614147803631</v>
      </c>
    </row>
    <row r="9" spans="1:8" ht="15" customHeight="1">
      <c r="A9" s="12">
        <v>5</v>
      </c>
      <c r="B9" s="13" t="s">
        <v>9</v>
      </c>
      <c r="C9" s="6">
        <v>134.56399999999999</v>
      </c>
      <c r="D9" s="6">
        <v>32.67</v>
      </c>
      <c r="E9" s="6">
        <v>24.278410273178565</v>
      </c>
      <c r="F9" s="6">
        <v>477.33057646694169</v>
      </c>
      <c r="G9" s="6">
        <v>314.99</v>
      </c>
      <c r="H9" s="6">
        <v>65.989906268201352</v>
      </c>
    </row>
    <row r="10" spans="1:8" ht="15" customHeight="1">
      <c r="A10" s="12">
        <v>6</v>
      </c>
      <c r="B10" s="13" t="s">
        <v>10</v>
      </c>
      <c r="C10" s="6">
        <v>418.392</v>
      </c>
      <c r="D10" s="6">
        <v>1422.72</v>
      </c>
      <c r="E10" s="6">
        <f t="shared" si="0"/>
        <v>340.04474272930651</v>
      </c>
      <c r="F10" s="6">
        <v>9336.0421439555539</v>
      </c>
      <c r="G10" s="6">
        <v>6872.3200000000006</v>
      </c>
      <c r="H10" s="6">
        <f t="shared" si="1"/>
        <v>73.610636006493991</v>
      </c>
    </row>
    <row r="11" spans="1:8" ht="15" customHeight="1">
      <c r="A11" s="12">
        <v>7</v>
      </c>
      <c r="B11" s="13" t="s">
        <v>11</v>
      </c>
      <c r="C11" s="6">
        <v>463.15199999999999</v>
      </c>
      <c r="D11" s="6">
        <v>729.34720000000004</v>
      </c>
      <c r="E11" s="6">
        <f t="shared" si="0"/>
        <v>157.4746951324835</v>
      </c>
      <c r="F11" s="6">
        <v>2572.4397406975277</v>
      </c>
      <c r="G11" s="6">
        <v>2597.8196000000003</v>
      </c>
      <c r="H11" s="6">
        <f t="shared" si="1"/>
        <v>100.98660656267076</v>
      </c>
    </row>
    <row r="12" spans="1:8" ht="15" customHeight="1">
      <c r="A12" s="12">
        <v>8</v>
      </c>
      <c r="B12" s="13" t="s">
        <v>12</v>
      </c>
      <c r="C12" s="6">
        <v>1983.24</v>
      </c>
      <c r="D12" s="6">
        <v>535.38</v>
      </c>
      <c r="E12" s="6">
        <f t="shared" si="0"/>
        <v>26.995219943123374</v>
      </c>
      <c r="F12" s="6">
        <v>3108.7633720916865</v>
      </c>
      <c r="G12" s="6">
        <v>3104.55</v>
      </c>
      <c r="H12" s="6">
        <f t="shared" si="1"/>
        <v>99.864467906129136</v>
      </c>
    </row>
    <row r="13" spans="1:8" ht="15" customHeight="1">
      <c r="A13" s="12">
        <v>9</v>
      </c>
      <c r="B13" s="13" t="s">
        <v>13</v>
      </c>
      <c r="C13" s="6">
        <v>1119.492</v>
      </c>
      <c r="D13" s="6">
        <v>2929.9630999999999</v>
      </c>
      <c r="E13" s="6">
        <f t="shared" si="0"/>
        <v>261.72255808884745</v>
      </c>
      <c r="F13" s="6">
        <v>9031.3190641426008</v>
      </c>
      <c r="G13" s="6">
        <v>10461.546200000001</v>
      </c>
      <c r="H13" s="6">
        <f t="shared" si="1"/>
        <v>115.83630392968716</v>
      </c>
    </row>
    <row r="14" spans="1:8" ht="15" customHeight="1">
      <c r="A14" s="12">
        <v>10</v>
      </c>
      <c r="B14" s="13" t="s">
        <v>14</v>
      </c>
      <c r="C14" s="6">
        <v>79.055999999999997</v>
      </c>
      <c r="D14" s="6">
        <v>163.66999999999999</v>
      </c>
      <c r="E14" s="6">
        <f t="shared" si="0"/>
        <v>207.03045942116981</v>
      </c>
      <c r="F14" s="6">
        <v>4596.6759806714099</v>
      </c>
      <c r="G14" s="6">
        <v>3787.09</v>
      </c>
      <c r="H14" s="6">
        <f t="shared" si="1"/>
        <v>82.387577804577859</v>
      </c>
    </row>
    <row r="15" spans="1:8" ht="15" customHeight="1">
      <c r="A15" s="12">
        <v>11</v>
      </c>
      <c r="B15" s="13" t="s">
        <v>15</v>
      </c>
      <c r="C15" s="6">
        <v>105.444</v>
      </c>
      <c r="D15" s="6">
        <v>48.294800000000002</v>
      </c>
      <c r="E15" s="6">
        <f t="shared" si="0"/>
        <v>45.801373240772357</v>
      </c>
      <c r="F15" s="6">
        <v>358.32886608111284</v>
      </c>
      <c r="G15" s="6">
        <v>162.8998</v>
      </c>
      <c r="H15" s="6">
        <f t="shared" si="1"/>
        <v>45.460976052966188</v>
      </c>
    </row>
    <row r="16" spans="1:8" ht="15" customHeight="1">
      <c r="A16" s="12">
        <v>12</v>
      </c>
      <c r="B16" s="13" t="s">
        <v>16</v>
      </c>
      <c r="C16" s="6">
        <v>1227.672</v>
      </c>
      <c r="D16" s="6">
        <v>1522.3113000000001</v>
      </c>
      <c r="E16" s="6">
        <f t="shared" si="0"/>
        <v>123.9998387191367</v>
      </c>
      <c r="F16" s="6">
        <v>1977.676090434906</v>
      </c>
      <c r="G16" s="6">
        <v>2283.3703999999998</v>
      </c>
      <c r="H16" s="6">
        <f t="shared" si="1"/>
        <v>115.45724858805717</v>
      </c>
    </row>
    <row r="17" spans="1:8" ht="15" customHeight="1">
      <c r="A17" s="12">
        <v>13</v>
      </c>
      <c r="B17" s="13" t="s">
        <v>17</v>
      </c>
      <c r="C17" s="6">
        <v>1910.4960000000001</v>
      </c>
      <c r="D17" s="6">
        <v>1.3946000000000001</v>
      </c>
      <c r="E17" s="6">
        <f t="shared" si="0"/>
        <v>7.2996750582047798E-2</v>
      </c>
      <c r="F17" s="6">
        <v>1967.7806864685492</v>
      </c>
      <c r="G17" s="6">
        <v>1037.4946</v>
      </c>
      <c r="H17" s="6">
        <f t="shared" si="1"/>
        <v>52.724097107687619</v>
      </c>
    </row>
    <row r="18" spans="1:8" ht="15" customHeight="1">
      <c r="A18" s="12">
        <v>14</v>
      </c>
      <c r="B18" s="13" t="s">
        <v>18</v>
      </c>
      <c r="C18" s="6">
        <v>1318.32</v>
      </c>
      <c r="D18" s="6">
        <v>492.16</v>
      </c>
      <c r="E18" s="6">
        <f t="shared" si="0"/>
        <v>37.332362400631112</v>
      </c>
      <c r="F18" s="6">
        <v>14245.207993640081</v>
      </c>
      <c r="G18" s="6">
        <v>8568.81</v>
      </c>
      <c r="H18" s="6">
        <f t="shared" si="1"/>
        <v>60.152228060310762</v>
      </c>
    </row>
    <row r="19" spans="1:8" ht="15" customHeight="1">
      <c r="A19" s="12">
        <v>15</v>
      </c>
      <c r="B19" s="13" t="s">
        <v>19</v>
      </c>
      <c r="C19" s="6">
        <v>73.031999999999996</v>
      </c>
      <c r="D19" s="6">
        <v>22.66</v>
      </c>
      <c r="E19" s="6">
        <f t="shared" si="0"/>
        <v>31.027494796801403</v>
      </c>
      <c r="F19" s="6">
        <v>534.09894073855367</v>
      </c>
      <c r="G19" s="6">
        <v>216.70999999999998</v>
      </c>
      <c r="H19" s="6">
        <f t="shared" si="1"/>
        <v>40.57487919753833</v>
      </c>
    </row>
    <row r="20" spans="1:8" ht="15" customHeight="1">
      <c r="A20" s="12">
        <v>16</v>
      </c>
      <c r="B20" s="13" t="s">
        <v>20</v>
      </c>
      <c r="C20" s="6">
        <v>1085.76</v>
      </c>
      <c r="D20" s="6">
        <v>357.78</v>
      </c>
      <c r="E20" s="6">
        <f t="shared" si="0"/>
        <v>32.952033598585324</v>
      </c>
      <c r="F20" s="6">
        <v>7768.843400277914</v>
      </c>
      <c r="G20" s="6">
        <v>4053.9314999999997</v>
      </c>
      <c r="H20" s="6">
        <f t="shared" si="1"/>
        <v>52.181918094204065</v>
      </c>
    </row>
    <row r="21" spans="1:8" ht="15" customHeight="1">
      <c r="A21" s="12">
        <v>17</v>
      </c>
      <c r="B21" s="13" t="s">
        <v>21</v>
      </c>
      <c r="C21" s="6">
        <v>50.988</v>
      </c>
      <c r="D21" s="6">
        <v>80.999300000000005</v>
      </c>
      <c r="E21" s="6">
        <f t="shared" si="0"/>
        <v>158.85953557699852</v>
      </c>
      <c r="F21" s="6">
        <v>199.45886035420278</v>
      </c>
      <c r="G21" s="6">
        <v>233.38930000000002</v>
      </c>
      <c r="H21" s="6">
        <f t="shared" si="1"/>
        <v>117.01124712411517</v>
      </c>
    </row>
    <row r="22" spans="1:8" ht="15" customHeight="1">
      <c r="A22" s="12">
        <v>18</v>
      </c>
      <c r="B22" s="14" t="s">
        <v>22</v>
      </c>
      <c r="C22" s="6">
        <v>19694.795999999998</v>
      </c>
      <c r="D22" s="6">
        <v>7659.92</v>
      </c>
      <c r="E22" s="6">
        <f t="shared" si="0"/>
        <v>38.89311674007692</v>
      </c>
      <c r="F22" s="6">
        <v>48393.131033333339</v>
      </c>
      <c r="G22" s="6">
        <v>41029.83</v>
      </c>
      <c r="H22" s="6">
        <f t="shared" si="1"/>
        <v>84.784408704075233</v>
      </c>
    </row>
    <row r="23" spans="1:8" ht="15" customHeight="1">
      <c r="A23" s="19" t="s">
        <v>59</v>
      </c>
      <c r="B23" s="19"/>
      <c r="C23" s="7">
        <f>SUM(C5:C22)</f>
        <v>44761.653999999995</v>
      </c>
      <c r="D23" s="7">
        <f>SUM(D5:D22)</f>
        <v>35765.073339999995</v>
      </c>
      <c r="E23" s="7">
        <f t="shared" si="0"/>
        <v>79.901143375979814</v>
      </c>
      <c r="F23" s="7">
        <f>SUM(F5:F22)</f>
        <v>155598.44781035924</v>
      </c>
      <c r="G23" s="7">
        <f>SUM(G5:G22)</f>
        <v>136130.77959923202</v>
      </c>
      <c r="H23" s="7">
        <f t="shared" si="1"/>
        <v>87.488520300116306</v>
      </c>
    </row>
    <row r="24" spans="1:8" ht="15" customHeight="1">
      <c r="A24" s="8">
        <v>19</v>
      </c>
      <c r="B24" s="15" t="s">
        <v>23</v>
      </c>
      <c r="C24" s="6">
        <v>706.46</v>
      </c>
      <c r="D24" s="6">
        <v>1557.4421</v>
      </c>
      <c r="E24" s="6">
        <f t="shared" si="0"/>
        <v>220.45722333890097</v>
      </c>
      <c r="F24" s="6">
        <v>1675.9656576865402</v>
      </c>
      <c r="G24" s="6">
        <v>2893.0366999999997</v>
      </c>
      <c r="H24" s="6">
        <f t="shared" si="1"/>
        <v>172.61909196835649</v>
      </c>
    </row>
    <row r="25" spans="1:8" ht="15" customHeight="1">
      <c r="A25" s="8">
        <v>20</v>
      </c>
      <c r="B25" s="15" t="s">
        <v>24</v>
      </c>
      <c r="C25" s="6">
        <v>56.567999999999998</v>
      </c>
      <c r="D25" s="6">
        <v>12</v>
      </c>
      <c r="E25" s="6">
        <v>21.213406873143828</v>
      </c>
      <c r="F25" s="6">
        <v>70.995333333333292</v>
      </c>
      <c r="G25" s="6">
        <v>16.009999999999998</v>
      </c>
      <c r="H25" s="6">
        <v>22.550777985407503</v>
      </c>
    </row>
    <row r="26" spans="1:8" ht="15" customHeight="1">
      <c r="A26" s="8">
        <v>21</v>
      </c>
      <c r="B26" s="15" t="s">
        <v>25</v>
      </c>
      <c r="C26" s="6">
        <v>153.696</v>
      </c>
      <c r="D26" s="6">
        <v>279.53354969999998</v>
      </c>
      <c r="E26" s="6">
        <f t="shared" si="0"/>
        <v>181.87431663803872</v>
      </c>
      <c r="F26" s="6">
        <v>765.05484018363677</v>
      </c>
      <c r="G26" s="6">
        <v>676.18058070000006</v>
      </c>
      <c r="H26" s="6">
        <f t="shared" si="1"/>
        <v>88.38328250268907</v>
      </c>
    </row>
    <row r="27" spans="1:8" ht="15" customHeight="1">
      <c r="A27" s="8">
        <v>22</v>
      </c>
      <c r="B27" s="15" t="s">
        <v>60</v>
      </c>
      <c r="C27" s="6">
        <v>75.912000000000006</v>
      </c>
      <c r="D27" s="6">
        <v>251.54859999999999</v>
      </c>
      <c r="E27" s="6">
        <f t="shared" si="0"/>
        <v>331.36869006217722</v>
      </c>
      <c r="F27" s="6">
        <v>465.06050873845822</v>
      </c>
      <c r="G27" s="6">
        <v>577.54719999999998</v>
      </c>
      <c r="H27" s="6">
        <f t="shared" si="1"/>
        <v>124.18753885740109</v>
      </c>
    </row>
    <row r="28" spans="1:8" ht="15" customHeight="1">
      <c r="A28" s="8">
        <v>23</v>
      </c>
      <c r="B28" s="15" t="s">
        <v>26</v>
      </c>
      <c r="C28" s="6">
        <v>144.39599999999999</v>
      </c>
      <c r="D28" s="6">
        <v>49.62</v>
      </c>
      <c r="E28" s="6">
        <f t="shared" si="0"/>
        <v>34.363832793152163</v>
      </c>
      <c r="F28" s="6">
        <v>283.12491647907939</v>
      </c>
      <c r="G28" s="6">
        <v>68.460599999999999</v>
      </c>
      <c r="H28" s="6">
        <f t="shared" si="1"/>
        <v>24.180351503983111</v>
      </c>
    </row>
    <row r="29" spans="1:8" ht="15" customHeight="1">
      <c r="A29" s="8">
        <v>24</v>
      </c>
      <c r="B29" s="15" t="s">
        <v>27</v>
      </c>
      <c r="C29" s="6">
        <v>1.1279999999999999</v>
      </c>
      <c r="D29" s="6">
        <v>31.189</v>
      </c>
      <c r="E29" s="6">
        <f t="shared" si="0"/>
        <v>2764.9822695035464</v>
      </c>
      <c r="F29" s="6">
        <v>60.385762387749317</v>
      </c>
      <c r="G29" s="6">
        <v>112.8262</v>
      </c>
      <c r="H29" s="6">
        <f t="shared" si="1"/>
        <v>186.84238724274095</v>
      </c>
    </row>
    <row r="30" spans="1:8" ht="15" customHeight="1">
      <c r="A30" s="8">
        <v>25</v>
      </c>
      <c r="B30" s="16" t="s">
        <v>61</v>
      </c>
      <c r="C30" s="6">
        <v>9.1199999999999992</v>
      </c>
      <c r="D30" s="6">
        <v>34.46</v>
      </c>
      <c r="E30" s="6">
        <f t="shared" si="0"/>
        <v>377.85087719298252</v>
      </c>
      <c r="F30" s="6">
        <v>59.12</v>
      </c>
      <c r="G30" s="6">
        <v>147.17000000000002</v>
      </c>
      <c r="H30" s="6">
        <f t="shared" si="1"/>
        <v>248.93437077131264</v>
      </c>
    </row>
    <row r="31" spans="1:8" ht="15" customHeight="1">
      <c r="A31" s="8">
        <v>26</v>
      </c>
      <c r="B31" s="15" t="s">
        <v>28</v>
      </c>
      <c r="C31" s="6">
        <v>180.84</v>
      </c>
      <c r="D31" s="6">
        <v>304.68</v>
      </c>
      <c r="E31" s="6">
        <f t="shared" si="0"/>
        <v>168.48042468480426</v>
      </c>
      <c r="F31" s="6">
        <v>555.69056827438908</v>
      </c>
      <c r="G31" s="6">
        <v>754.08</v>
      </c>
      <c r="H31" s="6">
        <f t="shared" si="1"/>
        <v>135.70142144785336</v>
      </c>
    </row>
    <row r="32" spans="1:8" ht="15" customHeight="1">
      <c r="A32" s="8">
        <v>27</v>
      </c>
      <c r="B32" s="15" t="s">
        <v>29</v>
      </c>
      <c r="C32" s="6">
        <v>3601.7759999999998</v>
      </c>
      <c r="D32" s="6">
        <v>8655.7628999999906</v>
      </c>
      <c r="E32" s="6">
        <f t="shared" si="0"/>
        <v>240.31930081159939</v>
      </c>
      <c r="F32" s="6">
        <v>8211.7235805579585</v>
      </c>
      <c r="G32" s="6">
        <v>12917.078099999992</v>
      </c>
      <c r="H32" s="6">
        <f t="shared" si="1"/>
        <v>157.30044945232217</v>
      </c>
    </row>
    <row r="33" spans="1:8" ht="15" customHeight="1">
      <c r="A33" s="8">
        <v>28</v>
      </c>
      <c r="B33" s="15" t="s">
        <v>30</v>
      </c>
      <c r="C33" s="6">
        <v>3708.056</v>
      </c>
      <c r="D33" s="6">
        <v>5599.4256999999998</v>
      </c>
      <c r="E33" s="6">
        <f t="shared" si="0"/>
        <v>151.00704250421245</v>
      </c>
      <c r="F33" s="6">
        <v>7240.2730636495471</v>
      </c>
      <c r="G33" s="6">
        <v>9657.1782000000003</v>
      </c>
      <c r="H33" s="6">
        <f t="shared" si="1"/>
        <v>133.38140861682064</v>
      </c>
    </row>
    <row r="34" spans="1:8" ht="15" customHeight="1">
      <c r="A34" s="8">
        <v>29</v>
      </c>
      <c r="B34" s="13" t="s">
        <v>31</v>
      </c>
      <c r="C34" s="6">
        <v>843.12</v>
      </c>
      <c r="D34" s="6">
        <v>3437.9490999999998</v>
      </c>
      <c r="E34" s="6">
        <f>D34/C34%</f>
        <v>407.76509868108923</v>
      </c>
      <c r="F34" s="6">
        <v>2638.13812714081</v>
      </c>
      <c r="G34" s="6">
        <v>4663.6210000000001</v>
      </c>
      <c r="H34" s="6">
        <f t="shared" si="1"/>
        <v>176.77698343469189</v>
      </c>
    </row>
    <row r="35" spans="1:8" ht="15" customHeight="1">
      <c r="A35" s="8">
        <v>30</v>
      </c>
      <c r="B35" s="15" t="s">
        <v>32</v>
      </c>
      <c r="C35" s="6">
        <v>0</v>
      </c>
      <c r="D35" s="6">
        <v>410.45</v>
      </c>
      <c r="E35" s="6">
        <v>0</v>
      </c>
      <c r="F35" s="6">
        <v>2.5922155688622799</v>
      </c>
      <c r="G35" s="6">
        <v>541.38</v>
      </c>
      <c r="H35" s="6">
        <f t="shared" si="1"/>
        <v>20884.837144837107</v>
      </c>
    </row>
    <row r="36" spans="1:8" ht="15" customHeight="1">
      <c r="A36" s="8">
        <v>31</v>
      </c>
      <c r="B36" s="15" t="s">
        <v>33</v>
      </c>
      <c r="C36" s="6">
        <v>800.85599999999999</v>
      </c>
      <c r="D36" s="6">
        <v>1884.6</v>
      </c>
      <c r="E36" s="6">
        <f t="shared" si="0"/>
        <v>235.32320417153647</v>
      </c>
      <c r="F36" s="6">
        <v>2093.5395247414863</v>
      </c>
      <c r="G36" s="6">
        <v>3689.8</v>
      </c>
      <c r="H36" s="6">
        <f t="shared" si="1"/>
        <v>176.24697104563253</v>
      </c>
    </row>
    <row r="37" spans="1:8" ht="15" customHeight="1">
      <c r="A37" s="8">
        <v>32</v>
      </c>
      <c r="B37" s="15" t="s">
        <v>34</v>
      </c>
      <c r="C37" s="6">
        <v>399.55200000000002</v>
      </c>
      <c r="D37" s="6">
        <v>478.61369999999999</v>
      </c>
      <c r="E37" s="6">
        <f t="shared" si="0"/>
        <v>119.78758709754923</v>
      </c>
      <c r="F37" s="6">
        <v>1477.2884381045114</v>
      </c>
      <c r="G37" s="6">
        <v>1387.7802999999999</v>
      </c>
      <c r="H37" s="6">
        <f t="shared" si="1"/>
        <v>93.94105201152469</v>
      </c>
    </row>
    <row r="38" spans="1:8" ht="15" customHeight="1">
      <c r="A38" s="8">
        <v>33</v>
      </c>
      <c r="B38" s="15" t="s">
        <v>35</v>
      </c>
      <c r="C38" s="6">
        <v>428.58</v>
      </c>
      <c r="D38" s="6">
        <v>949.83</v>
      </c>
      <c r="E38" s="6">
        <f t="shared" si="0"/>
        <v>221.62256754864904</v>
      </c>
      <c r="F38" s="6">
        <v>2024.9442493413369</v>
      </c>
      <c r="G38" s="6">
        <v>2634.48</v>
      </c>
      <c r="H38" s="6">
        <f t="shared" si="1"/>
        <v>130.101359622959</v>
      </c>
    </row>
    <row r="39" spans="1:8" ht="15" customHeight="1">
      <c r="A39" s="8">
        <v>34</v>
      </c>
      <c r="B39" s="15" t="s">
        <v>36</v>
      </c>
      <c r="C39" s="6">
        <v>935.18399999999997</v>
      </c>
      <c r="D39" s="6">
        <v>1668.441</v>
      </c>
      <c r="E39" s="6">
        <f t="shared" si="0"/>
        <v>178.40777857619466</v>
      </c>
      <c r="F39" s="6">
        <v>1712.1876880105722</v>
      </c>
      <c r="G39" s="6">
        <v>2422.8002000000001</v>
      </c>
      <c r="H39" s="6">
        <f t="shared" si="1"/>
        <v>141.50319015639602</v>
      </c>
    </row>
    <row r="40" spans="1:8" ht="15" customHeight="1">
      <c r="A40" s="8">
        <v>35</v>
      </c>
      <c r="B40" s="15" t="s">
        <v>37</v>
      </c>
      <c r="C40" s="6">
        <v>1.3919999999999999</v>
      </c>
      <c r="D40" s="6">
        <v>4.8910520000000002</v>
      </c>
      <c r="E40" s="6">
        <f t="shared" si="0"/>
        <v>351.36867816091961</v>
      </c>
      <c r="F40" s="6">
        <v>3.7492229181009935</v>
      </c>
      <c r="G40" s="6">
        <v>6.6340520000000005</v>
      </c>
      <c r="H40" s="6">
        <f t="shared" si="1"/>
        <v>176.94472014377294</v>
      </c>
    </row>
    <row r="41" spans="1:8" ht="15" customHeight="1">
      <c r="A41" s="8">
        <v>36</v>
      </c>
      <c r="B41" s="15" t="s">
        <v>62</v>
      </c>
      <c r="C41" s="6">
        <v>157.72800000000001</v>
      </c>
      <c r="D41" s="6">
        <v>88.724299999999999</v>
      </c>
      <c r="E41" s="6">
        <f t="shared" si="0"/>
        <v>56.251458206532767</v>
      </c>
      <c r="F41" s="6">
        <v>718.41003812742542</v>
      </c>
      <c r="G41" s="6">
        <v>384.60519999999997</v>
      </c>
      <c r="H41" s="6">
        <f t="shared" si="1"/>
        <v>53.535610527171116</v>
      </c>
    </row>
    <row r="42" spans="1:8" ht="15" customHeight="1">
      <c r="A42" s="8">
        <v>37</v>
      </c>
      <c r="B42" s="15" t="s">
        <v>38</v>
      </c>
      <c r="C42" s="6">
        <v>50.375999999999998</v>
      </c>
      <c r="D42" s="6">
        <v>131.91</v>
      </c>
      <c r="E42" s="6">
        <f t="shared" si="0"/>
        <v>261.85088137208197</v>
      </c>
      <c r="F42" s="6">
        <v>295.17676053226745</v>
      </c>
      <c r="G42" s="6">
        <v>357.81</v>
      </c>
      <c r="H42" s="6">
        <f t="shared" si="1"/>
        <v>121.21889248828103</v>
      </c>
    </row>
    <row r="43" spans="1:8" ht="15" customHeight="1">
      <c r="A43" s="8">
        <v>38</v>
      </c>
      <c r="B43" s="15" t="s">
        <v>63</v>
      </c>
      <c r="C43" s="6">
        <v>27.972000000000001</v>
      </c>
      <c r="D43" s="6">
        <v>400.34</v>
      </c>
      <c r="E43" s="6">
        <v>1431.216931216931</v>
      </c>
      <c r="F43" s="6">
        <v>192.50551762743183</v>
      </c>
      <c r="G43" s="6">
        <v>840.5</v>
      </c>
      <c r="H43" s="6">
        <v>436.61086204639241</v>
      </c>
    </row>
    <row r="44" spans="1:8" ht="15" customHeight="1">
      <c r="A44" s="8">
        <v>39</v>
      </c>
      <c r="B44" s="16" t="s">
        <v>39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</row>
    <row r="45" spans="1:8" ht="15" customHeight="1">
      <c r="A45" s="8">
        <v>40</v>
      </c>
      <c r="B45" s="15" t="s">
        <v>40</v>
      </c>
      <c r="C45" s="6">
        <v>266.01600000000002</v>
      </c>
      <c r="D45" s="6">
        <v>538.15599999999995</v>
      </c>
      <c r="E45" s="6">
        <f t="shared" si="0"/>
        <v>202.30211716588471</v>
      </c>
      <c r="F45" s="6">
        <v>1087.8584103687558</v>
      </c>
      <c r="G45" s="6">
        <v>1440.8879999999999</v>
      </c>
      <c r="H45" s="6">
        <f t="shared" si="1"/>
        <v>132.45179577290543</v>
      </c>
    </row>
    <row r="46" spans="1:8" ht="15" customHeight="1">
      <c r="A46" s="8">
        <v>41</v>
      </c>
      <c r="B46" s="15" t="s">
        <v>41</v>
      </c>
      <c r="C46" s="6">
        <v>123.684</v>
      </c>
      <c r="D46" s="6">
        <v>525.14</v>
      </c>
      <c r="E46" s="6">
        <f t="shared" si="0"/>
        <v>424.58199928850945</v>
      </c>
      <c r="F46" s="6">
        <v>798.32364375558495</v>
      </c>
      <c r="G46" s="6">
        <v>1040.8400000000001</v>
      </c>
      <c r="H46" s="6">
        <f t="shared" si="1"/>
        <v>130.37820038794493</v>
      </c>
    </row>
    <row r="47" spans="1:8" ht="15" customHeight="1">
      <c r="A47" s="19" t="s">
        <v>42</v>
      </c>
      <c r="B47" s="19"/>
      <c r="C47" s="7">
        <f>SUM(C24:C46)</f>
        <v>12672.411999999997</v>
      </c>
      <c r="D47" s="7">
        <f>SUM(D24:D46)</f>
        <v>27294.707001699993</v>
      </c>
      <c r="E47" s="7">
        <f t="shared" si="0"/>
        <v>215.38683402733434</v>
      </c>
      <c r="F47" s="7">
        <f>SUM(F24:F46)</f>
        <v>32432.108067527843</v>
      </c>
      <c r="G47" s="7">
        <f>SUM(G24:G46)</f>
        <v>47230.706332699992</v>
      </c>
      <c r="H47" s="7">
        <f t="shared" si="1"/>
        <v>145.62946766938353</v>
      </c>
    </row>
    <row r="48" spans="1:8" ht="15" customHeight="1">
      <c r="A48" s="19" t="s">
        <v>43</v>
      </c>
      <c r="B48" s="19"/>
      <c r="C48" s="7">
        <f>C47+C23</f>
        <v>57434.065999999992</v>
      </c>
      <c r="D48" s="7">
        <f>D47+D23</f>
        <v>63059.780341699989</v>
      </c>
      <c r="E48" s="7">
        <f t="shared" si="0"/>
        <v>109.79508283759675</v>
      </c>
      <c r="F48" s="7">
        <f>F47+F23</f>
        <v>188030.55587788709</v>
      </c>
      <c r="G48" s="7">
        <f>G47+G23</f>
        <v>183361.48593193199</v>
      </c>
      <c r="H48" s="7">
        <f t="shared" si="1"/>
        <v>97.516855744984696</v>
      </c>
    </row>
    <row r="49" spans="1:8" ht="15" customHeight="1">
      <c r="A49" s="8">
        <v>42</v>
      </c>
      <c r="B49" s="15" t="s">
        <v>44</v>
      </c>
      <c r="C49" s="6">
        <v>786.43200000000002</v>
      </c>
      <c r="D49" s="6">
        <v>2202.2235000000001</v>
      </c>
      <c r="E49" s="6">
        <f t="shared" si="0"/>
        <v>280.02719879150391</v>
      </c>
      <c r="F49" s="6">
        <v>15925.990130784863</v>
      </c>
      <c r="G49" s="6">
        <v>16615.5016</v>
      </c>
      <c r="H49" s="6">
        <f t="shared" si="1"/>
        <v>104.32947316652115</v>
      </c>
    </row>
    <row r="50" spans="1:8" ht="15" customHeight="1">
      <c r="A50" s="19" t="s">
        <v>45</v>
      </c>
      <c r="B50" s="19"/>
      <c r="C50" s="7">
        <f>C49</f>
        <v>786.43200000000002</v>
      </c>
      <c r="D50" s="7">
        <f>D49</f>
        <v>2202.2235000000001</v>
      </c>
      <c r="E50" s="7">
        <f t="shared" si="0"/>
        <v>280.02719879150391</v>
      </c>
      <c r="F50" s="7">
        <f>F49</f>
        <v>15925.990130784863</v>
      </c>
      <c r="G50" s="7">
        <v>16615.5016</v>
      </c>
      <c r="H50" s="7">
        <f t="shared" si="1"/>
        <v>104.32947316652115</v>
      </c>
    </row>
    <row r="51" spans="1:8" ht="15" customHeight="1">
      <c r="A51" s="8">
        <v>43</v>
      </c>
      <c r="B51" s="15" t="s">
        <v>46</v>
      </c>
      <c r="C51" s="6">
        <v>900</v>
      </c>
      <c r="D51" s="6">
        <v>1553.9070999999999</v>
      </c>
      <c r="E51" s="6">
        <f t="shared" si="0"/>
        <v>172.65634444444444</v>
      </c>
      <c r="F51" s="6">
        <v>11624.345366666665</v>
      </c>
      <c r="G51" s="6">
        <v>12611.984599999998</v>
      </c>
      <c r="H51" s="6">
        <f t="shared" si="1"/>
        <v>108.49629981027088</v>
      </c>
    </row>
    <row r="52" spans="1:8" ht="15" customHeight="1">
      <c r="A52" s="8">
        <v>44</v>
      </c>
      <c r="B52" s="15" t="s">
        <v>47</v>
      </c>
      <c r="C52" s="6">
        <v>221.07599999999999</v>
      </c>
      <c r="D52" s="6">
        <v>502.03370000000001</v>
      </c>
      <c r="E52" s="6">
        <f t="shared" si="0"/>
        <v>227.08647704861676</v>
      </c>
      <c r="F52" s="6">
        <v>3355.396033333333</v>
      </c>
      <c r="G52" s="6">
        <v>3651.3469999999998</v>
      </c>
      <c r="H52" s="6">
        <f t="shared" si="1"/>
        <v>108.8201501023014</v>
      </c>
    </row>
    <row r="53" spans="1:8" ht="15" customHeight="1">
      <c r="A53" s="8">
        <v>45</v>
      </c>
      <c r="B53" s="15" t="s">
        <v>48</v>
      </c>
      <c r="C53" s="6">
        <v>203.59</v>
      </c>
      <c r="D53" s="6">
        <v>786.67</v>
      </c>
      <c r="E53" s="6">
        <f t="shared" si="0"/>
        <v>386.39913551746156</v>
      </c>
      <c r="F53" s="6">
        <v>4585.92</v>
      </c>
      <c r="G53" s="6">
        <v>5046.62</v>
      </c>
      <c r="H53" s="6">
        <f t="shared" si="1"/>
        <v>110.04596678529062</v>
      </c>
    </row>
    <row r="54" spans="1:8" ht="15" customHeight="1">
      <c r="A54" s="8">
        <v>46</v>
      </c>
      <c r="B54" s="15" t="s">
        <v>49</v>
      </c>
      <c r="C54" s="6">
        <v>450</v>
      </c>
      <c r="D54" s="6">
        <v>524.23</v>
      </c>
      <c r="E54" s="6">
        <f t="shared" si="0"/>
        <v>116.49555555555555</v>
      </c>
      <c r="F54" s="6">
        <v>5410</v>
      </c>
      <c r="G54" s="6">
        <v>6531.41</v>
      </c>
      <c r="H54" s="6">
        <f t="shared" si="1"/>
        <v>120.72846580406653</v>
      </c>
    </row>
    <row r="55" spans="1:8" ht="15" customHeight="1">
      <c r="A55" s="19" t="s">
        <v>50</v>
      </c>
      <c r="B55" s="19"/>
      <c r="C55" s="7">
        <f>SUM(C51:C54)</f>
        <v>1774.6659999999999</v>
      </c>
      <c r="D55" s="7">
        <f>SUM(D51:D54)</f>
        <v>3366.8407999999999</v>
      </c>
      <c r="E55" s="7">
        <f t="shared" si="0"/>
        <v>189.71687066749462</v>
      </c>
      <c r="F55" s="7">
        <f>SUM(F51:F54)</f>
        <v>24975.661399999997</v>
      </c>
      <c r="G55" s="7">
        <v>27841.361600000004</v>
      </c>
      <c r="H55" s="7">
        <f t="shared" si="1"/>
        <v>111.47397121583337</v>
      </c>
    </row>
    <row r="56" spans="1:8" ht="15" customHeight="1">
      <c r="A56" s="8">
        <v>47</v>
      </c>
      <c r="B56" s="15" t="s">
        <v>51</v>
      </c>
      <c r="C56" s="6">
        <v>4.8360000000000003</v>
      </c>
      <c r="D56" s="6">
        <v>0</v>
      </c>
      <c r="E56" s="6">
        <f t="shared" si="0"/>
        <v>0</v>
      </c>
      <c r="F56" s="6">
        <v>267.79230000000001</v>
      </c>
      <c r="G56" s="6">
        <v>63.25</v>
      </c>
      <c r="H56" s="6">
        <f t="shared" si="1"/>
        <v>23.619051033207448</v>
      </c>
    </row>
    <row r="57" spans="1:8" ht="15" customHeight="1">
      <c r="A57" s="19" t="s">
        <v>52</v>
      </c>
      <c r="B57" s="19"/>
      <c r="C57" s="7">
        <f>C56</f>
        <v>4.8360000000000003</v>
      </c>
      <c r="D57" s="7">
        <f>D56</f>
        <v>0</v>
      </c>
      <c r="E57" s="7">
        <f t="shared" si="0"/>
        <v>0</v>
      </c>
      <c r="F57" s="7">
        <f>F56</f>
        <v>267.79230000000001</v>
      </c>
      <c r="G57" s="7">
        <v>63.25</v>
      </c>
      <c r="H57" s="7">
        <f t="shared" si="1"/>
        <v>23.619051033207448</v>
      </c>
    </row>
    <row r="58" spans="1:8" ht="15" customHeight="1">
      <c r="A58" s="26" t="s">
        <v>53</v>
      </c>
      <c r="B58" s="26"/>
      <c r="C58" s="6">
        <f>C55+C57+C50+C48</f>
        <v>59999.999999999993</v>
      </c>
      <c r="D58" s="6">
        <f>D55+D57+D50+D48</f>
        <v>68628.844641699994</v>
      </c>
      <c r="E58" s="6">
        <f t="shared" si="0"/>
        <v>114.38140773616668</v>
      </c>
      <c r="F58" s="6">
        <f>F55+F57+F50+F48</f>
        <v>229199.99970867194</v>
      </c>
      <c r="G58" s="6">
        <f>G55+G57+G50+G48</f>
        <v>227881.59913193202</v>
      </c>
      <c r="H58" s="6">
        <f t="shared" si="1"/>
        <v>99.424781597549881</v>
      </c>
    </row>
    <row r="59" spans="1:8" ht="15" customHeight="1">
      <c r="A59" s="27" t="s">
        <v>54</v>
      </c>
      <c r="B59" s="28"/>
      <c r="C59" s="28"/>
      <c r="D59" s="28"/>
      <c r="E59" s="28"/>
      <c r="F59" s="28"/>
      <c r="G59" s="28"/>
      <c r="H59" s="29"/>
    </row>
    <row r="60" spans="1:8" ht="15" customHeight="1">
      <c r="A60" s="30" t="s">
        <v>55</v>
      </c>
      <c r="B60" s="31"/>
      <c r="C60" s="6">
        <f t="shared" ref="C60:H60" si="2">C48</f>
        <v>57434.065999999992</v>
      </c>
      <c r="D60" s="6">
        <f t="shared" si="2"/>
        <v>63059.780341699989</v>
      </c>
      <c r="E60" s="6">
        <f t="shared" si="2"/>
        <v>109.79508283759675</v>
      </c>
      <c r="F60" s="6">
        <f t="shared" si="2"/>
        <v>188030.55587788709</v>
      </c>
      <c r="G60" s="6">
        <f t="shared" si="2"/>
        <v>183361.48593193199</v>
      </c>
      <c r="H60" s="6">
        <f t="shared" si="2"/>
        <v>97.516855744984696</v>
      </c>
    </row>
    <row r="61" spans="1:8" ht="15" customHeight="1">
      <c r="A61" s="30" t="s">
        <v>56</v>
      </c>
      <c r="B61" s="31"/>
      <c r="C61" s="6">
        <f>C50</f>
        <v>786.43200000000002</v>
      </c>
      <c r="D61" s="6">
        <f t="shared" ref="D61:H61" si="3">D50</f>
        <v>2202.2235000000001</v>
      </c>
      <c r="E61" s="6">
        <f t="shared" si="3"/>
        <v>280.02719879150391</v>
      </c>
      <c r="F61" s="6">
        <f t="shared" si="3"/>
        <v>15925.990130784863</v>
      </c>
      <c r="G61" s="6">
        <f t="shared" si="3"/>
        <v>16615.5016</v>
      </c>
      <c r="H61" s="6">
        <f t="shared" si="3"/>
        <v>104.32947316652115</v>
      </c>
    </row>
    <row r="62" spans="1:8" ht="15" customHeight="1">
      <c r="A62" s="30" t="s">
        <v>57</v>
      </c>
      <c r="B62" s="31"/>
      <c r="C62" s="6">
        <f>C55</f>
        <v>1774.6659999999999</v>
      </c>
      <c r="D62" s="6">
        <f t="shared" ref="D62:H62" si="4">D55</f>
        <v>3366.8407999999999</v>
      </c>
      <c r="E62" s="6">
        <f t="shared" si="4"/>
        <v>189.71687066749462</v>
      </c>
      <c r="F62" s="6">
        <f t="shared" si="4"/>
        <v>24975.661399999997</v>
      </c>
      <c r="G62" s="6">
        <f t="shared" si="4"/>
        <v>27841.361600000004</v>
      </c>
      <c r="H62" s="6">
        <f t="shared" si="4"/>
        <v>111.47397121583337</v>
      </c>
    </row>
    <row r="63" spans="1:8" ht="15" customHeight="1">
      <c r="A63" s="30" t="s">
        <v>58</v>
      </c>
      <c r="B63" s="31"/>
      <c r="C63" s="6">
        <f>C57</f>
        <v>4.8360000000000003</v>
      </c>
      <c r="D63" s="6">
        <f t="shared" ref="D63:H64" si="5">D57</f>
        <v>0</v>
      </c>
      <c r="E63" s="6">
        <f t="shared" si="5"/>
        <v>0</v>
      </c>
      <c r="F63" s="6">
        <f t="shared" si="5"/>
        <v>267.79230000000001</v>
      </c>
      <c r="G63" s="6">
        <f t="shared" si="5"/>
        <v>63.25</v>
      </c>
      <c r="H63" s="6">
        <f t="shared" si="5"/>
        <v>23.619051033207448</v>
      </c>
    </row>
    <row r="64" spans="1:8" ht="15" customHeight="1">
      <c r="A64" s="19" t="s">
        <v>53</v>
      </c>
      <c r="B64" s="19"/>
      <c r="C64" s="7">
        <f>C58</f>
        <v>59999.999999999993</v>
      </c>
      <c r="D64" s="7">
        <f t="shared" si="5"/>
        <v>68628.844641699994</v>
      </c>
      <c r="E64" s="7">
        <f t="shared" si="5"/>
        <v>114.38140773616668</v>
      </c>
      <c r="F64" s="7">
        <f t="shared" si="5"/>
        <v>229199.99970867194</v>
      </c>
      <c r="G64" s="7">
        <f t="shared" si="5"/>
        <v>227881.59913193202</v>
      </c>
      <c r="H64" s="7">
        <f>H58</f>
        <v>99.424781597549881</v>
      </c>
    </row>
  </sheetData>
  <mergeCells count="18">
    <mergeCell ref="A64:B64"/>
    <mergeCell ref="A47:B47"/>
    <mergeCell ref="A48:B48"/>
    <mergeCell ref="A50:B50"/>
    <mergeCell ref="A55:B55"/>
    <mergeCell ref="A57:B57"/>
    <mergeCell ref="A58:B58"/>
    <mergeCell ref="A59:H59"/>
    <mergeCell ref="A60:B60"/>
    <mergeCell ref="A61:B61"/>
    <mergeCell ref="A62:B62"/>
    <mergeCell ref="A63:B63"/>
    <mergeCell ref="A23:B23"/>
    <mergeCell ref="A2:H2"/>
    <mergeCell ref="A3:A4"/>
    <mergeCell ref="B3:B4"/>
    <mergeCell ref="C3:E3"/>
    <mergeCell ref="F3:H3"/>
  </mergeCells>
  <printOptions horizontalCentered="1"/>
  <pageMargins left="0.36" right="0.39" top="0.75" bottom="0.75" header="0.3" footer="0.3"/>
  <pageSetup scale="70" orientation="portrait" r:id="rId1"/>
  <headerFooter>
    <oddHeader>&amp;R&amp;14Annexure -10</oddHead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20.3 Total_Achv</vt:lpstr>
      <vt:lpstr>'20.3 Total_Achv'!Print_Area</vt:lpstr>
      <vt:lpstr>'20.3 Total_Achv'!Print_Titles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pol21181</cp:lastModifiedBy>
  <dcterms:created xsi:type="dcterms:W3CDTF">2020-08-31T05:46:53Z</dcterms:created>
  <dcterms:modified xsi:type="dcterms:W3CDTF">2020-09-01T09:31:38Z</dcterms:modified>
</cp:coreProperties>
</file>