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P\Website Info\2019-20\208 SLBC Annexures - 30.06.2019\Annexure 20- ACP 2019-20 Bank-wise achievements in all sectors 30.06.2019\"/>
    </mc:Choice>
  </mc:AlternateContent>
  <bookViews>
    <workbookView xWindow="6180" yWindow="75" windowWidth="20055" windowHeight="7935"/>
  </bookViews>
  <sheets>
    <sheet name="20.2" sheetId="1" r:id="rId1"/>
  </sheets>
  <definedNames>
    <definedName name="_xlnm.Print_Area" localSheetId="0">'20.2'!$A$1:$N$65</definedName>
    <definedName name="_xlnm.Print_Titles" localSheetId="0">'20.2'!$A:$B,'20.2'!$1:$4</definedName>
  </definedNames>
  <calcPr calcId="152511" iterateDelta="1E-4"/>
</workbook>
</file>

<file path=xl/calcChain.xml><?xml version="1.0" encoding="utf-8"?>
<calcChain xmlns="http://schemas.openxmlformats.org/spreadsheetml/2006/main">
  <c r="E30" i="1" l="1"/>
  <c r="E46" i="1" l="1"/>
  <c r="E45" i="1"/>
  <c r="L58" i="1"/>
  <c r="L57" i="1"/>
  <c r="L55" i="1"/>
  <c r="L50" i="1"/>
  <c r="L48" i="1"/>
  <c r="L47" i="1"/>
  <c r="L23" i="1"/>
  <c r="J50" i="1" l="1"/>
  <c r="I50" i="1"/>
  <c r="G50" i="1"/>
  <c r="F50" i="1"/>
  <c r="D50" i="1"/>
  <c r="C50" i="1"/>
  <c r="M57" i="1" l="1"/>
  <c r="M55" i="1"/>
  <c r="M50" i="1"/>
  <c r="M47" i="1"/>
  <c r="M23" i="1"/>
  <c r="M48" i="1" l="1"/>
  <c r="M58" i="1" s="1"/>
  <c r="K54" i="1" l="1"/>
  <c r="J55" i="1"/>
  <c r="K46" i="1"/>
  <c r="K45" i="1"/>
  <c r="K41" i="1"/>
  <c r="K26" i="1"/>
  <c r="J47" i="1"/>
  <c r="K22" i="1"/>
  <c r="K19" i="1"/>
  <c r="K11" i="1"/>
  <c r="K9" i="1"/>
  <c r="K7" i="1"/>
  <c r="K5" i="1"/>
  <c r="E56" i="1"/>
  <c r="E54" i="1"/>
  <c r="E52" i="1"/>
  <c r="K64" i="1"/>
  <c r="H64" i="1"/>
  <c r="H63" i="1"/>
  <c r="H62" i="1"/>
  <c r="J57" i="1"/>
  <c r="J64" i="1" s="1"/>
  <c r="I57" i="1"/>
  <c r="I64" i="1" s="1"/>
  <c r="G57" i="1"/>
  <c r="G64" i="1" s="1"/>
  <c r="F57" i="1"/>
  <c r="F64" i="1" s="1"/>
  <c r="C57" i="1"/>
  <c r="C64" i="1" s="1"/>
  <c r="N56" i="1"/>
  <c r="I55" i="1"/>
  <c r="I63" i="1" s="1"/>
  <c r="G55" i="1"/>
  <c r="G63" i="1" s="1"/>
  <c r="F55" i="1"/>
  <c r="F63" i="1" s="1"/>
  <c r="D55" i="1"/>
  <c r="C55" i="1"/>
  <c r="C63" i="1" s="1"/>
  <c r="K53" i="1"/>
  <c r="E53" i="1"/>
  <c r="N52" i="1"/>
  <c r="K52" i="1"/>
  <c r="K51" i="1"/>
  <c r="E51" i="1"/>
  <c r="I62" i="1"/>
  <c r="G62" i="1"/>
  <c r="F62" i="1"/>
  <c r="D62" i="1"/>
  <c r="C62" i="1"/>
  <c r="K49" i="1"/>
  <c r="I47" i="1"/>
  <c r="G47" i="1"/>
  <c r="F47" i="1"/>
  <c r="D47" i="1"/>
  <c r="C47" i="1"/>
  <c r="N45" i="1"/>
  <c r="K43" i="1"/>
  <c r="E43" i="1"/>
  <c r="E42" i="1"/>
  <c r="N41" i="1"/>
  <c r="E41" i="1"/>
  <c r="N40" i="1"/>
  <c r="K40" i="1"/>
  <c r="E40" i="1"/>
  <c r="E39" i="1"/>
  <c r="K38" i="1"/>
  <c r="E38" i="1"/>
  <c r="N37" i="1"/>
  <c r="K37" i="1"/>
  <c r="E37" i="1"/>
  <c r="N35" i="1"/>
  <c r="E35" i="1"/>
  <c r="K33" i="1"/>
  <c r="H33" i="1"/>
  <c r="E33" i="1"/>
  <c r="N32" i="1"/>
  <c r="K32" i="1"/>
  <c r="E32" i="1"/>
  <c r="K31" i="1"/>
  <c r="N29" i="1"/>
  <c r="K29" i="1"/>
  <c r="E29" i="1"/>
  <c r="K28" i="1"/>
  <c r="E28" i="1"/>
  <c r="K27" i="1"/>
  <c r="E26" i="1"/>
  <c r="K24" i="1"/>
  <c r="E24" i="1"/>
  <c r="I23" i="1"/>
  <c r="G23" i="1"/>
  <c r="F23" i="1"/>
  <c r="D23" i="1"/>
  <c r="C23" i="1"/>
  <c r="N22" i="1"/>
  <c r="H22" i="1"/>
  <c r="E22" i="1"/>
  <c r="K21" i="1"/>
  <c r="E21" i="1"/>
  <c r="K20" i="1"/>
  <c r="H20" i="1"/>
  <c r="E20" i="1"/>
  <c r="E19" i="1"/>
  <c r="N18" i="1"/>
  <c r="K18" i="1"/>
  <c r="H18" i="1"/>
  <c r="E18" i="1"/>
  <c r="K17" i="1"/>
  <c r="E17" i="1"/>
  <c r="K16" i="1"/>
  <c r="E16" i="1"/>
  <c r="K15" i="1"/>
  <c r="E15" i="1"/>
  <c r="K14" i="1"/>
  <c r="E14" i="1"/>
  <c r="K13" i="1"/>
  <c r="E13" i="1"/>
  <c r="K34" i="1"/>
  <c r="E34" i="1"/>
  <c r="N12" i="1"/>
  <c r="K12" i="1"/>
  <c r="E12" i="1"/>
  <c r="E11" i="1"/>
  <c r="N10" i="1"/>
  <c r="K10" i="1"/>
  <c r="E10" i="1"/>
  <c r="E9" i="1"/>
  <c r="N8" i="1"/>
  <c r="K8" i="1"/>
  <c r="E8" i="1"/>
  <c r="N7" i="1"/>
  <c r="E7" i="1"/>
  <c r="K6" i="1"/>
  <c r="E6" i="1"/>
  <c r="E5" i="1"/>
  <c r="H23" i="1" l="1"/>
  <c r="N47" i="1"/>
  <c r="E55" i="1"/>
  <c r="E63" i="1" s="1"/>
  <c r="K47" i="1"/>
  <c r="H47" i="1"/>
  <c r="D48" i="1"/>
  <c r="D61" i="1" s="1"/>
  <c r="N39" i="1"/>
  <c r="N34" i="1"/>
  <c r="N13" i="1"/>
  <c r="N15" i="1"/>
  <c r="N16" i="1"/>
  <c r="N17" i="1"/>
  <c r="N20" i="1"/>
  <c r="N21" i="1"/>
  <c r="N24" i="1"/>
  <c r="N46" i="1"/>
  <c r="N49" i="1"/>
  <c r="N51" i="1"/>
  <c r="N26" i="1"/>
  <c r="N38" i="1"/>
  <c r="N53" i="1"/>
  <c r="N42" i="1"/>
  <c r="N6" i="1"/>
  <c r="N43" i="1"/>
  <c r="N28" i="1"/>
  <c r="N33" i="1"/>
  <c r="K55" i="1"/>
  <c r="K63" i="1" s="1"/>
  <c r="J63" i="1"/>
  <c r="K50" i="1"/>
  <c r="K62" i="1" s="1"/>
  <c r="J62" i="1"/>
  <c r="K39" i="1"/>
  <c r="N5" i="1"/>
  <c r="N9" i="1"/>
  <c r="N11" i="1"/>
  <c r="N19" i="1"/>
  <c r="J23" i="1"/>
  <c r="D57" i="1"/>
  <c r="D64" i="1" s="1"/>
  <c r="E27" i="1"/>
  <c r="E31" i="1"/>
  <c r="E36" i="1"/>
  <c r="N14" i="1"/>
  <c r="N27" i="1"/>
  <c r="N36" i="1"/>
  <c r="F48" i="1"/>
  <c r="F58" i="1" s="1"/>
  <c r="F65" i="1" s="1"/>
  <c r="E62" i="1"/>
  <c r="E23" i="1"/>
  <c r="I48" i="1"/>
  <c r="I58" i="1" s="1"/>
  <c r="I65" i="1" s="1"/>
  <c r="N25" i="1"/>
  <c r="N31" i="1"/>
  <c r="N54" i="1"/>
  <c r="F61" i="1"/>
  <c r="C48" i="1"/>
  <c r="E47" i="1"/>
  <c r="D63" i="1"/>
  <c r="G48" i="1"/>
  <c r="L64" i="1"/>
  <c r="L63" i="1"/>
  <c r="L62" i="1"/>
  <c r="E48" i="1" l="1"/>
  <c r="E61" i="1" s="1"/>
  <c r="D58" i="1"/>
  <c r="D65" i="1" s="1"/>
  <c r="E57" i="1"/>
  <c r="E64" i="1" s="1"/>
  <c r="J48" i="1"/>
  <c r="K23" i="1"/>
  <c r="N23" i="1"/>
  <c r="I61" i="1"/>
  <c r="G61" i="1"/>
  <c r="G58" i="1"/>
  <c r="H48" i="1"/>
  <c r="H61" i="1" s="1"/>
  <c r="M62" i="1"/>
  <c r="N50" i="1"/>
  <c r="N62" i="1" s="1"/>
  <c r="C61" i="1"/>
  <c r="C58" i="1"/>
  <c r="L61" i="1"/>
  <c r="N55" i="1"/>
  <c r="N63" i="1" s="1"/>
  <c r="M63" i="1"/>
  <c r="N57" i="1"/>
  <c r="N64" i="1" s="1"/>
  <c r="M64" i="1"/>
  <c r="E58" i="1" l="1"/>
  <c r="E65" i="1" s="1"/>
  <c r="K48" i="1"/>
  <c r="K61" i="1" s="1"/>
  <c r="J61" i="1"/>
  <c r="J58" i="1"/>
  <c r="C65" i="1"/>
  <c r="L65" i="1"/>
  <c r="M61" i="1"/>
  <c r="N48" i="1"/>
  <c r="N61" i="1" s="1"/>
  <c r="G65" i="1"/>
  <c r="H58" i="1"/>
  <c r="H65" i="1" s="1"/>
  <c r="M65" i="1" l="1"/>
  <c r="N58" i="1"/>
  <c r="N65" i="1" s="1"/>
  <c r="K58" i="1"/>
  <c r="K65" i="1" s="1"/>
  <c r="J65" i="1"/>
</calcChain>
</file>

<file path=xl/sharedStrings.xml><?xml version="1.0" encoding="utf-8"?>
<sst xmlns="http://schemas.openxmlformats.org/spreadsheetml/2006/main" count="82" uniqueCount="71">
  <si>
    <t>SLBC OF A.P.                                                                                       CONVENOR::ANDHRA BANK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</si>
  <si>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</si>
  <si>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</si>
  <si>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</si>
  <si>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</si>
  <si>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</si>
  <si>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</si>
  <si>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</si>
  <si>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</si>
  <si>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</si>
  <si>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</si>
  <si>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</si>
  <si>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</si>
  <si>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</si>
  <si>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</si>
  <si>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</si>
  <si>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</si>
  <si>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</si>
  <si>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NA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</si>
  <si>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</si>
  <si>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</si>
  <si>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</si>
  <si>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</si>
  <si>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</si>
  <si>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</si>
  <si>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</si>
  <si>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</si>
  <si>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</si>
  <si>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</si>
  <si>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</si>
  <si>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</si>
  <si>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</si>
  <si>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</si>
  <si>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</si>
  <si>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</si>
  <si>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</si>
  <si>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</si>
  <si>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</si>
  <si>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</si>
  <si>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</si>
  <si>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</si>
  <si>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</si>
  <si>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</si>
  <si>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</si>
  <si>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</si>
  <si>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</si>
  <si>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</si>
  <si>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</si>
  <si>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</si>
  <si>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</si>
  <si>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</si>
  <si>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</si>
  <si>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</si>
  <si>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</si>
  <si>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</si>
  <si>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</si>
  <si>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</si>
  <si>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</si>
  <si>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</si>
  <si>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</si>
  <si>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</si>
  <si>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</si>
  <si>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</si>
  <si>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</si>
  <si>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</si>
  <si>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</si>
  <si>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</si>
  <si>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</si>
  <si>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</si>
  <si>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2019-20 - BANK-WISE ACHIEVEMENT AS ON 30.06.2019                       ( amount in crores )</t>
  </si>
  <si>
    <t>IDFC First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</si>
</sst>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" fillId="2" borderId="4" xfId="0" applyFont="1" applyFill="1" applyBorder="1" applyAlignment="1" applyProtection="1">
      <alignment horizontal="left" wrapText="1"/>
    </xf>
    <xf numFmtId="2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</xf>
    <xf numFmtId="2" fontId="2" fillId="2" borderId="4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164" fontId="1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SheetLayoutView="85" workbookViewId="0">
      <pane xSplit="2" ySplit="4" topLeftCell="C5" activePane="bottomRight" state="frozen"/>
      <selection activeCell="J20" sqref="J20"/>
      <selection pane="topRight" activeCell="J20" sqref="J20"/>
      <selection pane="bottomLeft" activeCell="J20" sqref="J20"/>
      <selection pane="bottomRight" activeCell="B3" sqref="B3:B4"/>
    </sheetView>
  </sheetViews>
  <sheetFormatPr defaultColWidth="9.140625" defaultRowHeight="15" x14ac:dyDescent="0.25"/>
  <cols>
    <col min="1" max="1" width="5.5703125" style="18" customWidth="1"/>
    <col min="2" max="2" width="28.140625" style="1" customWidth="1"/>
    <col min="3" max="11" width="9" style="1" customWidth="1"/>
    <col min="12" max="12" width="10.140625" style="1" customWidth="1"/>
    <col min="13" max="13" width="10.28515625" style="1" customWidth="1"/>
    <col min="14" max="14" width="9" style="1" customWidth="1"/>
    <col min="15" max="16384" width="9.140625" style="1"/>
  </cols>
  <sheetData>
    <row r="1" spans="1:14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x14ac:dyDescent="0.25">
      <c r="A2" s="22" t="s">
        <v>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" customHeight="1" x14ac:dyDescent="0.25">
      <c r="A3" s="23" t="s">
        <v>1</v>
      </c>
      <c r="B3" s="24" t="s">
        <v>2</v>
      </c>
      <c r="C3" s="26" t="s">
        <v>3</v>
      </c>
      <c r="D3" s="27"/>
      <c r="E3" s="28"/>
      <c r="F3" s="26" t="s">
        <v>4</v>
      </c>
      <c r="G3" s="27"/>
      <c r="H3" s="28"/>
      <c r="I3" s="26" t="s">
        <v>5</v>
      </c>
      <c r="J3" s="27"/>
      <c r="K3" s="28"/>
      <c r="L3" s="29" t="s">
        <v>6</v>
      </c>
      <c r="M3" s="29"/>
      <c r="N3" s="29"/>
    </row>
    <row r="4" spans="1:14" s="4" customFormat="1" ht="30" x14ac:dyDescent="0.25">
      <c r="A4" s="23"/>
      <c r="B4" s="25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  <c r="L4" s="2" t="s">
        <v>7</v>
      </c>
      <c r="M4" s="3" t="s">
        <v>8</v>
      </c>
      <c r="N4" s="3" t="s">
        <v>9</v>
      </c>
    </row>
    <row r="5" spans="1:14" ht="15.75" x14ac:dyDescent="0.25">
      <c r="A5" s="5">
        <v>1</v>
      </c>
      <c r="B5" s="6" t="s">
        <v>10</v>
      </c>
      <c r="C5" s="7">
        <v>57.880888164540501</v>
      </c>
      <c r="D5" s="7">
        <v>0</v>
      </c>
      <c r="E5" s="7">
        <f>D5/C5%</f>
        <v>0</v>
      </c>
      <c r="F5" s="7">
        <v>0</v>
      </c>
      <c r="G5" s="7">
        <v>0</v>
      </c>
      <c r="H5" s="7">
        <v>0</v>
      </c>
      <c r="I5" s="7">
        <v>133.58973061801308</v>
      </c>
      <c r="J5" s="7">
        <v>0</v>
      </c>
      <c r="K5" s="7">
        <f>J5/I5%</f>
        <v>0</v>
      </c>
      <c r="L5" s="7">
        <v>233.09580535730078</v>
      </c>
      <c r="M5" s="7">
        <v>0</v>
      </c>
      <c r="N5" s="7">
        <f>M5/L5%</f>
        <v>0</v>
      </c>
    </row>
    <row r="6" spans="1:14" ht="15.75" x14ac:dyDescent="0.25">
      <c r="A6" s="5">
        <v>2</v>
      </c>
      <c r="B6" s="6" t="s">
        <v>11</v>
      </c>
      <c r="C6" s="7">
        <v>6878.72</v>
      </c>
      <c r="D6" s="7">
        <v>3604.6567999999997</v>
      </c>
      <c r="E6" s="7">
        <f t="shared" ref="E6:E58" si="0">D6/C6%</f>
        <v>52.403016840342389</v>
      </c>
      <c r="F6" s="7">
        <v>0</v>
      </c>
      <c r="G6" s="7">
        <v>0</v>
      </c>
      <c r="H6" s="7">
        <v>0</v>
      </c>
      <c r="I6" s="7">
        <v>2339.4496227378186</v>
      </c>
      <c r="J6" s="7">
        <v>111.70220000000002</v>
      </c>
      <c r="K6" s="7">
        <f t="shared" ref="K6:K58" si="1">J6/I6%</f>
        <v>4.7747213239529742</v>
      </c>
      <c r="L6" s="7">
        <v>28417.324196723661</v>
      </c>
      <c r="M6" s="7">
        <v>9058.143799999998</v>
      </c>
      <c r="N6" s="7">
        <f t="shared" ref="N6:N58" si="2">M6/L6%</f>
        <v>31.875428303148773</v>
      </c>
    </row>
    <row r="7" spans="1:14" ht="15.75" x14ac:dyDescent="0.25">
      <c r="A7" s="5">
        <v>3</v>
      </c>
      <c r="B7" s="6" t="s">
        <v>12</v>
      </c>
      <c r="C7" s="7">
        <v>325.52999999999997</v>
      </c>
      <c r="D7" s="7">
        <v>132.48000000000002</v>
      </c>
      <c r="E7" s="7">
        <f t="shared" si="0"/>
        <v>40.696709980646958</v>
      </c>
      <c r="F7" s="7">
        <v>0</v>
      </c>
      <c r="G7" s="7">
        <v>0</v>
      </c>
      <c r="H7" s="7">
        <v>0</v>
      </c>
      <c r="I7" s="7">
        <v>1602.22</v>
      </c>
      <c r="J7" s="7">
        <v>186.31</v>
      </c>
      <c r="K7" s="7">
        <f t="shared" si="1"/>
        <v>11.628240815867983</v>
      </c>
      <c r="L7" s="7">
        <v>4691.46</v>
      </c>
      <c r="M7" s="7">
        <v>1587.2351000000001</v>
      </c>
      <c r="N7" s="7">
        <f t="shared" si="2"/>
        <v>33.832433826569982</v>
      </c>
    </row>
    <row r="8" spans="1:14" ht="15.75" x14ac:dyDescent="0.25">
      <c r="A8" s="5">
        <v>4</v>
      </c>
      <c r="B8" s="6" t="s">
        <v>13</v>
      </c>
      <c r="C8" s="7">
        <v>451.54000006328403</v>
      </c>
      <c r="D8" s="7">
        <v>98.049999999999983</v>
      </c>
      <c r="E8" s="7">
        <f t="shared" si="0"/>
        <v>21.714576778637138</v>
      </c>
      <c r="F8" s="7">
        <v>0</v>
      </c>
      <c r="G8" s="7">
        <v>0</v>
      </c>
      <c r="H8" s="7">
        <v>0</v>
      </c>
      <c r="I8" s="7">
        <v>573.12813725796252</v>
      </c>
      <c r="J8" s="7">
        <v>61.410000000000004</v>
      </c>
      <c r="K8" s="7">
        <f t="shared" si="1"/>
        <v>10.714881369078487</v>
      </c>
      <c r="L8" s="7">
        <v>2592.2210589239016</v>
      </c>
      <c r="M8" s="7">
        <v>598.49999999999989</v>
      </c>
      <c r="N8" s="7">
        <f t="shared" si="2"/>
        <v>23.088308689554928</v>
      </c>
    </row>
    <row r="9" spans="1:14" ht="15.75" x14ac:dyDescent="0.25">
      <c r="A9" s="5">
        <v>5</v>
      </c>
      <c r="B9" s="6" t="s">
        <v>14</v>
      </c>
      <c r="C9" s="7">
        <v>232.1944673966</v>
      </c>
      <c r="D9" s="7">
        <v>0</v>
      </c>
      <c r="E9" s="7">
        <f t="shared" si="0"/>
        <v>0</v>
      </c>
      <c r="F9" s="7">
        <v>0</v>
      </c>
      <c r="G9" s="7">
        <v>0</v>
      </c>
      <c r="H9" s="7">
        <v>0</v>
      </c>
      <c r="I9" s="7">
        <v>72.328749255431347</v>
      </c>
      <c r="J9" s="7">
        <v>0</v>
      </c>
      <c r="K9" s="7">
        <f t="shared" si="1"/>
        <v>0</v>
      </c>
      <c r="L9" s="7">
        <v>342.76657646694173</v>
      </c>
      <c r="M9" s="7">
        <v>0</v>
      </c>
      <c r="N9" s="7">
        <f>M9/L9%</f>
        <v>0</v>
      </c>
    </row>
    <row r="10" spans="1:14" ht="15.75" x14ac:dyDescent="0.25">
      <c r="A10" s="5">
        <v>6</v>
      </c>
      <c r="B10" s="6" t="s">
        <v>15</v>
      </c>
      <c r="C10" s="7">
        <v>802.20926889440295</v>
      </c>
      <c r="D10" s="7">
        <v>99.789999999999992</v>
      </c>
      <c r="E10" s="7">
        <f t="shared" si="0"/>
        <v>12.439397532458033</v>
      </c>
      <c r="F10" s="7">
        <v>0</v>
      </c>
      <c r="G10" s="7">
        <v>0</v>
      </c>
      <c r="H10" s="7">
        <v>0</v>
      </c>
      <c r="I10" s="7">
        <v>876.44386588483417</v>
      </c>
      <c r="J10" s="7">
        <v>98.148099999999999</v>
      </c>
      <c r="K10" s="7">
        <f t="shared" si="1"/>
        <v>11.198446793955517</v>
      </c>
      <c r="L10" s="7">
        <v>8917.6501439555541</v>
      </c>
      <c r="M10" s="7">
        <v>2513.5169600000004</v>
      </c>
      <c r="N10" s="7">
        <f t="shared" si="2"/>
        <v>28.185866449399565</v>
      </c>
    </row>
    <row r="11" spans="1:14" ht="15.75" x14ac:dyDescent="0.25">
      <c r="A11" s="5">
        <v>7</v>
      </c>
      <c r="B11" s="6" t="s">
        <v>16</v>
      </c>
      <c r="C11" s="7">
        <v>541.32099451275997</v>
      </c>
      <c r="D11" s="7">
        <v>200.43359999999998</v>
      </c>
      <c r="E11" s="7">
        <f t="shared" si="0"/>
        <v>37.02675529524015</v>
      </c>
      <c r="F11" s="7">
        <v>0</v>
      </c>
      <c r="G11" s="7">
        <v>0</v>
      </c>
      <c r="H11" s="7">
        <v>0</v>
      </c>
      <c r="I11" s="7">
        <v>176.97148569921961</v>
      </c>
      <c r="J11" s="7">
        <v>11.958500000000001</v>
      </c>
      <c r="K11" s="7">
        <f t="shared" si="1"/>
        <v>6.7573032755822844</v>
      </c>
      <c r="L11" s="7">
        <v>2109.2877406975276</v>
      </c>
      <c r="M11" s="7">
        <v>685.97379999999998</v>
      </c>
      <c r="N11" s="7">
        <f t="shared" si="2"/>
        <v>32.521584739934674</v>
      </c>
    </row>
    <row r="12" spans="1:14" ht="15.75" x14ac:dyDescent="0.25">
      <c r="A12" s="5">
        <v>8</v>
      </c>
      <c r="B12" s="6" t="s">
        <v>17</v>
      </c>
      <c r="C12" s="7">
        <v>251.44649683160301</v>
      </c>
      <c r="D12" s="7">
        <v>384.59</v>
      </c>
      <c r="E12" s="7">
        <f t="shared" si="0"/>
        <v>152.95102729451222</v>
      </c>
      <c r="F12" s="7">
        <v>0</v>
      </c>
      <c r="G12" s="7">
        <v>0</v>
      </c>
      <c r="H12" s="7">
        <v>0</v>
      </c>
      <c r="I12" s="7">
        <v>128.83939732545872</v>
      </c>
      <c r="J12" s="7">
        <v>31.6</v>
      </c>
      <c r="K12" s="7">
        <f t="shared" si="1"/>
        <v>24.526659279673474</v>
      </c>
      <c r="L12" s="7">
        <v>1125.5233720916867</v>
      </c>
      <c r="M12" s="7">
        <v>1263.8399999999999</v>
      </c>
      <c r="N12" s="7">
        <f t="shared" si="2"/>
        <v>112.289094241665</v>
      </c>
    </row>
    <row r="13" spans="1:14" ht="15.75" x14ac:dyDescent="0.25">
      <c r="A13" s="5">
        <v>9</v>
      </c>
      <c r="B13" s="6" t="s">
        <v>20</v>
      </c>
      <c r="C13" s="7">
        <v>1216.4974125446799</v>
      </c>
      <c r="D13" s="7">
        <v>117.7895</v>
      </c>
      <c r="E13" s="7">
        <f t="shared" si="0"/>
        <v>9.6826757529723722</v>
      </c>
      <c r="F13" s="7">
        <v>26.160000000000004</v>
      </c>
      <c r="G13" s="7">
        <v>0</v>
      </c>
      <c r="H13" s="7">
        <v>0</v>
      </c>
      <c r="I13" s="7">
        <v>1559.4580418181818</v>
      </c>
      <c r="J13" s="7">
        <v>62.276500000000006</v>
      </c>
      <c r="K13" s="7">
        <f t="shared" si="1"/>
        <v>3.9934707013592652</v>
      </c>
      <c r="L13" s="7">
        <v>7911.8270641426006</v>
      </c>
      <c r="M13" s="7">
        <v>1718.9612999999999</v>
      </c>
      <c r="N13" s="7">
        <f t="shared" si="2"/>
        <v>21.726477159625361</v>
      </c>
    </row>
    <row r="14" spans="1:14" ht="15.75" x14ac:dyDescent="0.25">
      <c r="A14" s="5">
        <v>10</v>
      </c>
      <c r="B14" s="6" t="s">
        <v>21</v>
      </c>
      <c r="C14" s="7">
        <v>2042.46</v>
      </c>
      <c r="D14" s="7">
        <v>59.879999999999995</v>
      </c>
      <c r="E14" s="7">
        <f t="shared" si="0"/>
        <v>2.9317587614934926</v>
      </c>
      <c r="F14" s="7">
        <v>0</v>
      </c>
      <c r="G14" s="7">
        <v>0</v>
      </c>
      <c r="H14" s="7">
        <v>0</v>
      </c>
      <c r="I14" s="7">
        <v>394.34419740139208</v>
      </c>
      <c r="J14" s="7">
        <v>35.736599999999996</v>
      </c>
      <c r="K14" s="7">
        <f t="shared" si="1"/>
        <v>9.0622862553812844</v>
      </c>
      <c r="L14" s="7">
        <v>4517.6199806714103</v>
      </c>
      <c r="M14" s="7">
        <v>688.34659999999997</v>
      </c>
      <c r="N14" s="7">
        <f t="shared" si="2"/>
        <v>15.236930130136747</v>
      </c>
    </row>
    <row r="15" spans="1:14" ht="15.75" x14ac:dyDescent="0.25">
      <c r="A15" s="5">
        <v>11</v>
      </c>
      <c r="B15" s="6" t="s">
        <v>22</v>
      </c>
      <c r="C15" s="7">
        <v>52.266682890884098</v>
      </c>
      <c r="D15" s="7">
        <v>27.721400000000003</v>
      </c>
      <c r="E15" s="7">
        <f t="shared" si="0"/>
        <v>53.03837639337722</v>
      </c>
      <c r="F15" s="7">
        <v>0</v>
      </c>
      <c r="G15" s="7">
        <v>0</v>
      </c>
      <c r="H15" s="7">
        <v>0</v>
      </c>
      <c r="I15" s="7">
        <v>39.57689287773325</v>
      </c>
      <c r="J15" s="7">
        <v>8.1279000000000003</v>
      </c>
      <c r="K15" s="7">
        <f t="shared" si="1"/>
        <v>20.536983600784183</v>
      </c>
      <c r="L15" s="7">
        <v>252.88486608111282</v>
      </c>
      <c r="M15" s="7">
        <v>107.7783</v>
      </c>
      <c r="N15" s="7">
        <f t="shared" si="2"/>
        <v>42.619513642793521</v>
      </c>
    </row>
    <row r="16" spans="1:14" ht="15.75" x14ac:dyDescent="0.25">
      <c r="A16" s="5">
        <v>12</v>
      </c>
      <c r="B16" s="6" t="s">
        <v>23</v>
      </c>
      <c r="C16" s="7">
        <v>427.41446953062598</v>
      </c>
      <c r="D16" s="7">
        <v>164.5282</v>
      </c>
      <c r="E16" s="7">
        <f t="shared" si="0"/>
        <v>38.493830164589433</v>
      </c>
      <c r="F16" s="7">
        <v>0</v>
      </c>
      <c r="G16" s="7">
        <v>0</v>
      </c>
      <c r="H16" s="7">
        <v>0</v>
      </c>
      <c r="I16" s="7">
        <v>68.301347365534681</v>
      </c>
      <c r="J16" s="7">
        <v>12.1081</v>
      </c>
      <c r="K16" s="7">
        <f t="shared" si="1"/>
        <v>17.727468735279778</v>
      </c>
      <c r="L16" s="7">
        <v>750.00409043490595</v>
      </c>
      <c r="M16" s="7">
        <v>290.73259999999999</v>
      </c>
      <c r="N16" s="7">
        <f t="shared" si="2"/>
        <v>38.764135250437427</v>
      </c>
    </row>
    <row r="17" spans="1:14" ht="15.75" x14ac:dyDescent="0.25">
      <c r="A17" s="5">
        <v>13</v>
      </c>
      <c r="B17" s="6" t="s">
        <v>24</v>
      </c>
      <c r="C17" s="7">
        <v>25.433564973949402</v>
      </c>
      <c r="D17" s="7">
        <v>4.4800000000000004</v>
      </c>
      <c r="E17" s="7">
        <f t="shared" si="0"/>
        <v>17.614518470331184</v>
      </c>
      <c r="F17" s="7">
        <v>0</v>
      </c>
      <c r="G17" s="7">
        <v>0</v>
      </c>
      <c r="H17" s="7">
        <v>0</v>
      </c>
      <c r="I17" s="7">
        <v>30.941050491457496</v>
      </c>
      <c r="J17" s="7">
        <v>3.54</v>
      </c>
      <c r="K17" s="7">
        <f t="shared" si="1"/>
        <v>11.441111222055493</v>
      </c>
      <c r="L17" s="7">
        <v>57.28468646854904</v>
      </c>
      <c r="M17" s="7">
        <v>8.02</v>
      </c>
      <c r="N17" s="7">
        <f t="shared" si="2"/>
        <v>14.00025119174426</v>
      </c>
    </row>
    <row r="18" spans="1:14" ht="15.75" x14ac:dyDescent="0.25">
      <c r="A18" s="5">
        <v>14</v>
      </c>
      <c r="B18" s="6" t="s">
        <v>25</v>
      </c>
      <c r="C18" s="7">
        <v>3611.7500533227599</v>
      </c>
      <c r="D18" s="7">
        <v>623.12830000000008</v>
      </c>
      <c r="E18" s="7">
        <f t="shared" si="0"/>
        <v>17.25280794075799</v>
      </c>
      <c r="F18" s="7">
        <v>29.7</v>
      </c>
      <c r="G18" s="7">
        <v>0</v>
      </c>
      <c r="H18" s="7">
        <f t="shared" ref="H18:H58" si="3">G18/F18%</f>
        <v>0</v>
      </c>
      <c r="I18" s="7">
        <v>673.32328090416888</v>
      </c>
      <c r="J18" s="7">
        <v>96.76909999999998</v>
      </c>
      <c r="K18" s="7">
        <f t="shared" si="1"/>
        <v>14.371863077429028</v>
      </c>
      <c r="L18" s="7">
        <v>12926.887993640081</v>
      </c>
      <c r="M18" s="7">
        <v>7038.1804000000011</v>
      </c>
      <c r="N18" s="7">
        <f t="shared" si="2"/>
        <v>54.446053864338623</v>
      </c>
    </row>
    <row r="19" spans="1:14" ht="15.75" x14ac:dyDescent="0.25">
      <c r="A19" s="5">
        <v>15</v>
      </c>
      <c r="B19" s="6" t="s">
        <v>26</v>
      </c>
      <c r="C19" s="7">
        <v>286.46915189608001</v>
      </c>
      <c r="D19" s="7">
        <v>41.230000000000004</v>
      </c>
      <c r="E19" s="7">
        <f t="shared" si="0"/>
        <v>14.39247462671187</v>
      </c>
      <c r="F19" s="7">
        <v>0</v>
      </c>
      <c r="G19" s="7">
        <v>0</v>
      </c>
      <c r="H19" s="7">
        <v>0</v>
      </c>
      <c r="I19" s="7">
        <v>75.408050312873513</v>
      </c>
      <c r="J19" s="7">
        <v>9.0599999999999987</v>
      </c>
      <c r="K19" s="7">
        <f t="shared" si="1"/>
        <v>12.014632340193648</v>
      </c>
      <c r="L19" s="7">
        <v>461.06694073855368</v>
      </c>
      <c r="M19" s="7">
        <v>79.290000000000006</v>
      </c>
      <c r="N19" s="7">
        <f t="shared" si="2"/>
        <v>17.197069014098133</v>
      </c>
    </row>
    <row r="20" spans="1:14" ht="15.75" x14ac:dyDescent="0.25">
      <c r="A20" s="5">
        <v>16</v>
      </c>
      <c r="B20" s="6" t="s">
        <v>27</v>
      </c>
      <c r="C20" s="7">
        <v>2078.8890237962501</v>
      </c>
      <c r="D20" s="7">
        <v>313.36700000000002</v>
      </c>
      <c r="E20" s="7">
        <f t="shared" si="0"/>
        <v>15.073772405020538</v>
      </c>
      <c r="F20" s="7">
        <v>3.96</v>
      </c>
      <c r="G20" s="7">
        <v>0</v>
      </c>
      <c r="H20" s="7">
        <f t="shared" si="3"/>
        <v>0</v>
      </c>
      <c r="I20" s="7">
        <v>1232.2894711368908</v>
      </c>
      <c r="J20" s="7">
        <v>29.598599999999998</v>
      </c>
      <c r="K20" s="7">
        <f t="shared" si="1"/>
        <v>2.4019194104363155</v>
      </c>
      <c r="L20" s="7">
        <v>6683.0834002779138</v>
      </c>
      <c r="M20" s="7">
        <v>1451.9669000000001</v>
      </c>
      <c r="N20" s="7">
        <f t="shared" si="2"/>
        <v>21.726002999448138</v>
      </c>
    </row>
    <row r="21" spans="1:14" ht="15.75" x14ac:dyDescent="0.25">
      <c r="A21" s="5">
        <v>17</v>
      </c>
      <c r="B21" s="6" t="s">
        <v>28</v>
      </c>
      <c r="C21" s="7">
        <v>66.848558796462299</v>
      </c>
      <c r="D21" s="7">
        <v>12.322000000000001</v>
      </c>
      <c r="E21" s="7">
        <f t="shared" si="0"/>
        <v>18.432708530811432</v>
      </c>
      <c r="F21" s="7">
        <v>0</v>
      </c>
      <c r="G21" s="7">
        <v>0</v>
      </c>
      <c r="H21" s="7">
        <v>0</v>
      </c>
      <c r="I21" s="7">
        <v>70.031711678267598</v>
      </c>
      <c r="J21" s="7">
        <v>8.2829999999999995</v>
      </c>
      <c r="K21" s="7">
        <f t="shared" si="1"/>
        <v>11.827499002241865</v>
      </c>
      <c r="L21" s="7">
        <v>148.47086035420278</v>
      </c>
      <c r="M21" s="7">
        <v>21.714500000000001</v>
      </c>
      <c r="N21" s="7">
        <f t="shared" si="2"/>
        <v>14.625428820306103</v>
      </c>
    </row>
    <row r="22" spans="1:14" ht="15.75" x14ac:dyDescent="0.25">
      <c r="A22" s="5">
        <v>18</v>
      </c>
      <c r="B22" s="9" t="s">
        <v>29</v>
      </c>
      <c r="C22" s="7">
        <v>7159.61</v>
      </c>
      <c r="D22" s="7">
        <v>5472.58</v>
      </c>
      <c r="E22" s="7">
        <f t="shared" si="0"/>
        <v>76.436845023681471</v>
      </c>
      <c r="F22" s="7">
        <v>132.24</v>
      </c>
      <c r="G22" s="7">
        <v>0</v>
      </c>
      <c r="H22" s="7">
        <f t="shared" si="3"/>
        <v>0</v>
      </c>
      <c r="I22" s="7">
        <v>4003.2561333333333</v>
      </c>
      <c r="J22" s="7">
        <v>217.16000000000003</v>
      </c>
      <c r="K22" s="7">
        <f t="shared" si="1"/>
        <v>5.4245842076355117</v>
      </c>
      <c r="L22" s="7">
        <v>28698.335033333336</v>
      </c>
      <c r="M22" s="7">
        <v>10576.11</v>
      </c>
      <c r="N22" s="7">
        <f t="shared" si="2"/>
        <v>36.852695418447681</v>
      </c>
    </row>
    <row r="23" spans="1:14" s="11" customFormat="1" x14ac:dyDescent="0.25">
      <c r="A23" s="30" t="s">
        <v>30</v>
      </c>
      <c r="B23" s="30"/>
      <c r="C23" s="10">
        <f>SUM(C5:C22)</f>
        <v>26508.481033614884</v>
      </c>
      <c r="D23" s="10">
        <f>SUM(D5:D22)</f>
        <v>11357.0268</v>
      </c>
      <c r="E23" s="10">
        <f t="shared" si="0"/>
        <v>42.842993476685358</v>
      </c>
      <c r="F23" s="10">
        <f>SUM(F5:F22)</f>
        <v>192.06</v>
      </c>
      <c r="G23" s="10">
        <f>SUM(G5:G22)</f>
        <v>0</v>
      </c>
      <c r="H23" s="10">
        <f t="shared" si="3"/>
        <v>0</v>
      </c>
      <c r="I23" s="10">
        <f>SUM(I5:I22)</f>
        <v>14049.901166098571</v>
      </c>
      <c r="J23" s="10">
        <f>SUM(J5:J22)</f>
        <v>983.78860000000009</v>
      </c>
      <c r="K23" s="10">
        <f t="shared" si="1"/>
        <v>7.0021033484122528</v>
      </c>
      <c r="L23" s="10">
        <f>SUM(L5:L22)</f>
        <v>110836.79381035926</v>
      </c>
      <c r="M23" s="10">
        <f>SUM(M5:M22)</f>
        <v>37688.310259999998</v>
      </c>
      <c r="N23" s="10">
        <f t="shared" si="2"/>
        <v>34.003428793225787</v>
      </c>
    </row>
    <row r="24" spans="1:14" x14ac:dyDescent="0.25">
      <c r="A24" s="12">
        <v>19</v>
      </c>
      <c r="B24" s="13" t="s">
        <v>31</v>
      </c>
      <c r="C24" s="7">
        <v>323.57015950012999</v>
      </c>
      <c r="D24" s="7">
        <v>85.783600000000007</v>
      </c>
      <c r="E24" s="7">
        <f t="shared" si="0"/>
        <v>26.511591839162023</v>
      </c>
      <c r="F24" s="7">
        <v>0</v>
      </c>
      <c r="G24" s="7">
        <v>0</v>
      </c>
      <c r="H24" s="7">
        <v>0</v>
      </c>
      <c r="I24" s="7">
        <v>65.574211406876188</v>
      </c>
      <c r="J24" s="7">
        <v>13.571900000000001</v>
      </c>
      <c r="K24" s="7">
        <f t="shared" si="1"/>
        <v>20.697008334250185</v>
      </c>
      <c r="L24" s="7">
        <v>969.50565768654019</v>
      </c>
      <c r="M24" s="7">
        <v>568.26729999999998</v>
      </c>
      <c r="N24" s="7">
        <f t="shared" si="2"/>
        <v>58.614129324011813</v>
      </c>
    </row>
    <row r="25" spans="1:14" x14ac:dyDescent="0.25">
      <c r="A25" s="12">
        <v>20</v>
      </c>
      <c r="B25" s="13" t="s">
        <v>32</v>
      </c>
      <c r="C25" s="7">
        <v>0</v>
      </c>
      <c r="D25" s="7">
        <v>0.3</v>
      </c>
      <c r="E25" s="8" t="s">
        <v>18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14.4273333333333</v>
      </c>
      <c r="M25" s="7">
        <v>24.82</v>
      </c>
      <c r="N25" s="7">
        <f t="shared" si="2"/>
        <v>172.03456402199569</v>
      </c>
    </row>
    <row r="26" spans="1:14" x14ac:dyDescent="0.25">
      <c r="A26" s="12">
        <v>21</v>
      </c>
      <c r="B26" s="13" t="s">
        <v>33</v>
      </c>
      <c r="C26" s="7">
        <v>227.814992981692</v>
      </c>
      <c r="D26" s="7">
        <v>19.921099999999999</v>
      </c>
      <c r="E26" s="7">
        <f t="shared" si="0"/>
        <v>8.744420083712809</v>
      </c>
      <c r="F26" s="7">
        <v>0</v>
      </c>
      <c r="G26" s="7">
        <v>0</v>
      </c>
      <c r="H26" s="7">
        <v>0</v>
      </c>
      <c r="I26" s="7">
        <v>39.828336798143845</v>
      </c>
      <c r="J26" s="7">
        <v>2.052</v>
      </c>
      <c r="K26" s="7">
        <f t="shared" si="1"/>
        <v>5.1521106954574893</v>
      </c>
      <c r="L26" s="7">
        <v>611.35884018363674</v>
      </c>
      <c r="M26" s="7">
        <v>87.436290500000013</v>
      </c>
      <c r="N26" s="7">
        <f t="shared" si="2"/>
        <v>14.301958972857308</v>
      </c>
    </row>
    <row r="27" spans="1:14" x14ac:dyDescent="0.25">
      <c r="A27" s="12">
        <v>22</v>
      </c>
      <c r="B27" s="13" t="s">
        <v>34</v>
      </c>
      <c r="C27" s="7">
        <v>182.86765877636</v>
      </c>
      <c r="D27" s="7">
        <v>53.792200000000001</v>
      </c>
      <c r="E27" s="7">
        <f t="shared" si="0"/>
        <v>29.415917696953599</v>
      </c>
      <c r="F27" s="7">
        <v>0</v>
      </c>
      <c r="G27" s="7">
        <v>0</v>
      </c>
      <c r="H27" s="7">
        <v>0</v>
      </c>
      <c r="I27" s="7">
        <v>115.8073563636364</v>
      </c>
      <c r="J27" s="7">
        <v>5.6474000000000002</v>
      </c>
      <c r="K27" s="7">
        <f t="shared" si="1"/>
        <v>4.8765468596546677</v>
      </c>
      <c r="L27" s="7">
        <v>389.14850873845825</v>
      </c>
      <c r="M27" s="7">
        <v>81.052199999999999</v>
      </c>
      <c r="N27" s="7">
        <f t="shared" si="2"/>
        <v>20.828089580184965</v>
      </c>
    </row>
    <row r="28" spans="1:14" x14ac:dyDescent="0.25">
      <c r="A28" s="12">
        <v>23</v>
      </c>
      <c r="B28" s="13" t="s">
        <v>35</v>
      </c>
      <c r="C28" s="7">
        <v>62.843645489068599</v>
      </c>
      <c r="D28" s="7">
        <v>17.424500000000002</v>
      </c>
      <c r="E28" s="7">
        <f t="shared" si="0"/>
        <v>27.726749243136958</v>
      </c>
      <c r="F28" s="7">
        <v>0</v>
      </c>
      <c r="G28" s="7">
        <v>0</v>
      </c>
      <c r="H28" s="7">
        <v>0</v>
      </c>
      <c r="I28" s="7">
        <v>33.314840000000004</v>
      </c>
      <c r="J28" s="7">
        <v>5.5119999999999996</v>
      </c>
      <c r="K28" s="7">
        <f t="shared" si="1"/>
        <v>16.545179265456472</v>
      </c>
      <c r="L28" s="7">
        <v>138.7289164790794</v>
      </c>
      <c r="M28" s="7">
        <v>31.482700000000001</v>
      </c>
      <c r="N28" s="7">
        <f t="shared" si="2"/>
        <v>22.693682614285866</v>
      </c>
    </row>
    <row r="29" spans="1:14" x14ac:dyDescent="0.25">
      <c r="A29" s="12">
        <v>24</v>
      </c>
      <c r="B29" s="13" t="s">
        <v>36</v>
      </c>
      <c r="C29" s="7">
        <v>2.4871257485029901</v>
      </c>
      <c r="D29" s="7">
        <v>1.8</v>
      </c>
      <c r="E29" s="7">
        <f t="shared" si="0"/>
        <v>72.372697724810521</v>
      </c>
      <c r="F29" s="7">
        <v>0</v>
      </c>
      <c r="G29" s="7">
        <v>0</v>
      </c>
      <c r="H29" s="7">
        <v>0</v>
      </c>
      <c r="I29" s="7">
        <v>6.6319699725796237</v>
      </c>
      <c r="J29" s="7">
        <v>2.15</v>
      </c>
      <c r="K29" s="7">
        <f t="shared" si="1"/>
        <v>32.418723379166913</v>
      </c>
      <c r="L29" s="7">
        <v>59.257762387749317</v>
      </c>
      <c r="M29" s="7">
        <v>43.809999999999995</v>
      </c>
      <c r="N29" s="7">
        <f t="shared" si="2"/>
        <v>73.93124248150329</v>
      </c>
    </row>
    <row r="30" spans="1:14" x14ac:dyDescent="0.25">
      <c r="A30" s="12">
        <v>25</v>
      </c>
      <c r="B30" s="14" t="s">
        <v>37</v>
      </c>
      <c r="C30" s="7">
        <v>50</v>
      </c>
      <c r="D30" s="7">
        <v>0</v>
      </c>
      <c r="E30" s="7">
        <f t="shared" si="0"/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50</v>
      </c>
      <c r="M30" s="7">
        <v>0</v>
      </c>
      <c r="N30" s="8" t="s">
        <v>18</v>
      </c>
    </row>
    <row r="31" spans="1:14" x14ac:dyDescent="0.25">
      <c r="A31" s="12">
        <v>26</v>
      </c>
      <c r="B31" s="13" t="s">
        <v>38</v>
      </c>
      <c r="C31" s="7">
        <v>129.18064812144399</v>
      </c>
      <c r="D31" s="7">
        <v>60.286990000000003</v>
      </c>
      <c r="E31" s="7">
        <f t="shared" si="0"/>
        <v>46.668747120175162</v>
      </c>
      <c r="F31" s="7">
        <v>0</v>
      </c>
      <c r="G31" s="7">
        <v>0</v>
      </c>
      <c r="H31" s="7">
        <v>0</v>
      </c>
      <c r="I31" s="7">
        <v>14.037338152288548</v>
      </c>
      <c r="J31" s="7">
        <v>1.6323000000000001</v>
      </c>
      <c r="K31" s="7">
        <f t="shared" si="1"/>
        <v>11.628272983748571</v>
      </c>
      <c r="L31" s="7">
        <v>374.8505682743891</v>
      </c>
      <c r="M31" s="7">
        <v>141.38812999999999</v>
      </c>
      <c r="N31" s="7">
        <f t="shared" si="2"/>
        <v>37.718531587366954</v>
      </c>
    </row>
    <row r="32" spans="1:14" x14ac:dyDescent="0.25">
      <c r="A32" s="12">
        <v>27</v>
      </c>
      <c r="B32" s="13" t="s">
        <v>39</v>
      </c>
      <c r="C32" s="7">
        <v>1016.03946655577</v>
      </c>
      <c r="D32" s="7">
        <v>390.07729999999975</v>
      </c>
      <c r="E32" s="7">
        <f t="shared" si="0"/>
        <v>38.391943702965257</v>
      </c>
      <c r="F32" s="7">
        <v>0</v>
      </c>
      <c r="G32" s="7">
        <v>0</v>
      </c>
      <c r="H32" s="7">
        <v>0</v>
      </c>
      <c r="I32" s="7">
        <v>37.317398114321875</v>
      </c>
      <c r="J32" s="7">
        <v>3.5063999999999989</v>
      </c>
      <c r="K32" s="7">
        <f t="shared" si="1"/>
        <v>9.3961534758080933</v>
      </c>
      <c r="L32" s="7">
        <v>4609.9475805579586</v>
      </c>
      <c r="M32" s="7">
        <v>1020.1636999999996</v>
      </c>
      <c r="N32" s="7">
        <f t="shared" si="2"/>
        <v>22.129616056860357</v>
      </c>
    </row>
    <row r="33" spans="1:14" x14ac:dyDescent="0.25">
      <c r="A33" s="12">
        <v>28</v>
      </c>
      <c r="B33" s="13" t="s">
        <v>40</v>
      </c>
      <c r="C33" s="7">
        <v>1343.28194227013</v>
      </c>
      <c r="D33" s="7">
        <v>931.44159999999999</v>
      </c>
      <c r="E33" s="7">
        <f t="shared" si="0"/>
        <v>69.340737092458426</v>
      </c>
      <c r="F33" s="7">
        <v>7.94</v>
      </c>
      <c r="G33" s="7">
        <v>0</v>
      </c>
      <c r="H33" s="7">
        <f t="shared" si="3"/>
        <v>0</v>
      </c>
      <c r="I33" s="7">
        <v>120.53608</v>
      </c>
      <c r="J33" s="7">
        <v>15.898099999999999</v>
      </c>
      <c r="K33" s="7">
        <f t="shared" si="1"/>
        <v>13.189494796910601</v>
      </c>
      <c r="L33" s="7">
        <v>3532.2170636495466</v>
      </c>
      <c r="M33" s="7">
        <v>1360.8472000000002</v>
      </c>
      <c r="N33" s="7">
        <f t="shared" si="2"/>
        <v>38.526714963376286</v>
      </c>
    </row>
    <row r="34" spans="1:14" x14ac:dyDescent="0.25">
      <c r="A34" s="12">
        <v>29</v>
      </c>
      <c r="B34" s="6" t="s">
        <v>19</v>
      </c>
      <c r="C34" s="7">
        <v>607.38734275058096</v>
      </c>
      <c r="D34" s="7">
        <v>185.51289999999997</v>
      </c>
      <c r="E34" s="7">
        <f>D34/C34%</f>
        <v>30.542766854491312</v>
      </c>
      <c r="F34" s="7">
        <v>0</v>
      </c>
      <c r="G34" s="7">
        <v>0</v>
      </c>
      <c r="H34" s="7">
        <v>0</v>
      </c>
      <c r="I34" s="7">
        <v>287.37163192575412</v>
      </c>
      <c r="J34" s="7">
        <v>21.823900000000002</v>
      </c>
      <c r="K34" s="7">
        <f>J34/I34%</f>
        <v>7.5943125818481851</v>
      </c>
      <c r="L34" s="7">
        <v>1795.0181271408101</v>
      </c>
      <c r="M34" s="7">
        <v>333.97129999999993</v>
      </c>
      <c r="N34" s="7">
        <f>M34/L34%</f>
        <v>18.605455563391175</v>
      </c>
    </row>
    <row r="35" spans="1:14" x14ac:dyDescent="0.25">
      <c r="A35" s="12">
        <v>30</v>
      </c>
      <c r="B35" s="13" t="s">
        <v>70</v>
      </c>
      <c r="C35" s="7">
        <v>2.5922155688622799</v>
      </c>
      <c r="D35" s="7">
        <v>1.02</v>
      </c>
      <c r="E35" s="7">
        <f t="shared" si="0"/>
        <v>39.348579348579278</v>
      </c>
      <c r="F35" s="7">
        <v>0</v>
      </c>
      <c r="G35" s="7">
        <v>0</v>
      </c>
      <c r="H35" s="7">
        <v>0</v>
      </c>
      <c r="I35" s="7">
        <v>0</v>
      </c>
      <c r="J35" s="7">
        <v>0.72</v>
      </c>
      <c r="K35" s="7">
        <v>0</v>
      </c>
      <c r="L35" s="7">
        <v>2.5922155688622799</v>
      </c>
      <c r="M35" s="7">
        <v>3.95</v>
      </c>
      <c r="N35" s="7">
        <f t="shared" si="2"/>
        <v>152.37930237930212</v>
      </c>
    </row>
    <row r="36" spans="1:14" x14ac:dyDescent="0.25">
      <c r="A36" s="12">
        <v>31</v>
      </c>
      <c r="B36" s="13" t="s">
        <v>41</v>
      </c>
      <c r="C36" s="7">
        <v>595.773879006833</v>
      </c>
      <c r="D36" s="7">
        <v>396.64000000000004</v>
      </c>
      <c r="E36" s="7">
        <f t="shared" si="0"/>
        <v>66.575594193758022</v>
      </c>
      <c r="F36" s="7">
        <v>0</v>
      </c>
      <c r="G36" s="7">
        <v>0</v>
      </c>
      <c r="H36" s="7">
        <v>0</v>
      </c>
      <c r="I36" s="7">
        <v>0</v>
      </c>
      <c r="J36" s="7">
        <v>0.32</v>
      </c>
      <c r="K36" s="7">
        <v>0</v>
      </c>
      <c r="L36" s="7">
        <v>1292.6835247414861</v>
      </c>
      <c r="M36" s="7">
        <v>511.56</v>
      </c>
      <c r="N36" s="7">
        <f t="shared" si="2"/>
        <v>39.573491129803251</v>
      </c>
    </row>
    <row r="37" spans="1:14" x14ac:dyDescent="0.25">
      <c r="A37" s="12">
        <v>32</v>
      </c>
      <c r="B37" s="13" t="s">
        <v>42</v>
      </c>
      <c r="C37" s="7">
        <v>545.94875785213105</v>
      </c>
      <c r="D37" s="7">
        <v>149.27199999999999</v>
      </c>
      <c r="E37" s="7">
        <f t="shared" si="0"/>
        <v>27.341760165782805</v>
      </c>
      <c r="F37" s="7">
        <v>0</v>
      </c>
      <c r="G37" s="7">
        <v>0</v>
      </c>
      <c r="H37" s="7">
        <v>0</v>
      </c>
      <c r="I37" s="7">
        <v>76.881888580468271</v>
      </c>
      <c r="J37" s="7">
        <v>10.820400000000003</v>
      </c>
      <c r="K37" s="7">
        <f t="shared" si="1"/>
        <v>14.074055931488797</v>
      </c>
      <c r="L37" s="7">
        <v>1077.7364381045115</v>
      </c>
      <c r="M37" s="7">
        <v>219.58420000000001</v>
      </c>
      <c r="N37" s="7">
        <f t="shared" si="2"/>
        <v>20.374573247815363</v>
      </c>
    </row>
    <row r="38" spans="1:14" x14ac:dyDescent="0.25">
      <c r="A38" s="12">
        <v>33</v>
      </c>
      <c r="B38" s="13" t="s">
        <v>43</v>
      </c>
      <c r="C38" s="7">
        <v>442.164273094473</v>
      </c>
      <c r="D38" s="7">
        <v>39.11</v>
      </c>
      <c r="E38" s="7">
        <f t="shared" si="0"/>
        <v>8.8451289214955953</v>
      </c>
      <c r="F38" s="7">
        <v>0</v>
      </c>
      <c r="G38" s="7">
        <v>0</v>
      </c>
      <c r="H38" s="7">
        <v>0</v>
      </c>
      <c r="I38" s="7">
        <v>67.998315192294143</v>
      </c>
      <c r="J38" s="7">
        <v>10.440000000000001</v>
      </c>
      <c r="K38" s="7">
        <f t="shared" si="1"/>
        <v>15.353321579330991</v>
      </c>
      <c r="L38" s="7">
        <v>1596.364249341337</v>
      </c>
      <c r="M38" s="7">
        <v>471.73</v>
      </c>
      <c r="N38" s="7">
        <f t="shared" si="2"/>
        <v>29.55027339121612</v>
      </c>
    </row>
    <row r="39" spans="1:14" x14ac:dyDescent="0.25">
      <c r="A39" s="12">
        <v>34</v>
      </c>
      <c r="B39" s="13" t="s">
        <v>44</v>
      </c>
      <c r="C39" s="7">
        <v>488.60552619814399</v>
      </c>
      <c r="D39" s="7">
        <v>62.054509773999996</v>
      </c>
      <c r="E39" s="7">
        <f t="shared" si="0"/>
        <v>12.700329088958167</v>
      </c>
      <c r="F39" s="7">
        <v>0</v>
      </c>
      <c r="G39" s="7">
        <v>0</v>
      </c>
      <c r="H39" s="7">
        <v>0</v>
      </c>
      <c r="I39" s="7">
        <v>12.84639183294664</v>
      </c>
      <c r="J39" s="7">
        <v>0</v>
      </c>
      <c r="K39" s="7">
        <f t="shared" si="1"/>
        <v>0</v>
      </c>
      <c r="L39" s="7">
        <v>777.0036880105722</v>
      </c>
      <c r="M39" s="7">
        <v>204.03940777400004</v>
      </c>
      <c r="N39" s="7">
        <f t="shared" si="2"/>
        <v>26.259773399070895</v>
      </c>
    </row>
    <row r="40" spans="1:14" x14ac:dyDescent="0.25">
      <c r="A40" s="12">
        <v>35</v>
      </c>
      <c r="B40" s="13" t="s">
        <v>45</v>
      </c>
      <c r="C40" s="7">
        <v>0.25688622754490997</v>
      </c>
      <c r="D40" s="7">
        <v>0.2475</v>
      </c>
      <c r="E40" s="7">
        <f t="shared" si="0"/>
        <v>96.346153846153925</v>
      </c>
      <c r="F40" s="7">
        <v>0</v>
      </c>
      <c r="G40" s="7">
        <v>0</v>
      </c>
      <c r="H40" s="7">
        <v>0</v>
      </c>
      <c r="I40" s="7">
        <v>2.0417145454545502</v>
      </c>
      <c r="J40" s="7">
        <v>0</v>
      </c>
      <c r="K40" s="7">
        <f t="shared" si="1"/>
        <v>0</v>
      </c>
      <c r="L40" s="7">
        <v>2.3572229181009936</v>
      </c>
      <c r="M40" s="7">
        <v>0.26750000000000002</v>
      </c>
      <c r="N40" s="7">
        <f t="shared" si="2"/>
        <v>11.348099407395086</v>
      </c>
    </row>
    <row r="41" spans="1:14" x14ac:dyDescent="0.25">
      <c r="A41" s="12">
        <v>36</v>
      </c>
      <c r="B41" s="13" t="s">
        <v>46</v>
      </c>
      <c r="C41" s="7">
        <v>263.69621144388401</v>
      </c>
      <c r="D41" s="7">
        <v>0</v>
      </c>
      <c r="E41" s="7">
        <f t="shared" si="0"/>
        <v>0</v>
      </c>
      <c r="F41" s="7">
        <v>0</v>
      </c>
      <c r="G41" s="7">
        <v>0</v>
      </c>
      <c r="H41" s="7">
        <v>0</v>
      </c>
      <c r="I41" s="7">
        <v>123.29116001687444</v>
      </c>
      <c r="J41" s="7">
        <v>0</v>
      </c>
      <c r="K41" s="7">
        <f t="shared" si="1"/>
        <v>0</v>
      </c>
      <c r="L41" s="7">
        <v>560.68203812742547</v>
      </c>
      <c r="M41" s="7">
        <v>0</v>
      </c>
      <c r="N41" s="7">
        <f t="shared" si="2"/>
        <v>0</v>
      </c>
    </row>
    <row r="42" spans="1:14" x14ac:dyDescent="0.25">
      <c r="A42" s="12">
        <v>37</v>
      </c>
      <c r="B42" s="13" t="s">
        <v>47</v>
      </c>
      <c r="C42" s="7">
        <v>159.737730618336</v>
      </c>
      <c r="D42" s="7">
        <v>35.950000000000003</v>
      </c>
      <c r="E42" s="7">
        <f t="shared" si="0"/>
        <v>22.505640878231787</v>
      </c>
      <c r="F42" s="7">
        <v>0</v>
      </c>
      <c r="G42" s="7">
        <v>0</v>
      </c>
      <c r="H42" s="7">
        <v>0</v>
      </c>
      <c r="I42" s="7">
        <v>16.955557312803197</v>
      </c>
      <c r="J42" s="7">
        <v>0.13</v>
      </c>
      <c r="K42" s="7">
        <v>0</v>
      </c>
      <c r="L42" s="7">
        <v>244.80076053226747</v>
      </c>
      <c r="M42" s="7">
        <v>52.180000000000007</v>
      </c>
      <c r="N42" s="7">
        <f t="shared" si="2"/>
        <v>21.315293255848403</v>
      </c>
    </row>
    <row r="43" spans="1:14" x14ac:dyDescent="0.25">
      <c r="A43" s="12">
        <v>38</v>
      </c>
      <c r="B43" s="13" t="s">
        <v>48</v>
      </c>
      <c r="C43" s="7">
        <v>12.8444118277376</v>
      </c>
      <c r="D43" s="7">
        <v>9.2800000000000011</v>
      </c>
      <c r="E43" s="7">
        <f t="shared" si="0"/>
        <v>72.249318415342103</v>
      </c>
      <c r="F43" s="7">
        <v>0</v>
      </c>
      <c r="G43" s="7">
        <v>0</v>
      </c>
      <c r="H43" s="7">
        <v>0</v>
      </c>
      <c r="I43" s="7">
        <v>26.757993604724724</v>
      </c>
      <c r="J43" s="7">
        <v>15.030000000000001</v>
      </c>
      <c r="K43" s="7">
        <f t="shared" si="1"/>
        <v>56.170130772981864</v>
      </c>
      <c r="L43" s="7">
        <v>164.53351762743182</v>
      </c>
      <c r="M43" s="7">
        <v>88.83</v>
      </c>
      <c r="N43" s="7">
        <f t="shared" si="2"/>
        <v>53.988999494404432</v>
      </c>
    </row>
    <row r="44" spans="1:14" x14ac:dyDescent="0.25">
      <c r="A44" s="12">
        <v>39</v>
      </c>
      <c r="B44" s="14" t="s">
        <v>49</v>
      </c>
      <c r="C44" s="1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12">
        <v>40</v>
      </c>
      <c r="B45" s="13" t="s">
        <v>50</v>
      </c>
      <c r="C45" s="7">
        <v>348.52457213194901</v>
      </c>
      <c r="D45" s="7">
        <v>265.42570000000001</v>
      </c>
      <c r="E45" s="7">
        <f t="shared" si="0"/>
        <v>76.156954551689878</v>
      </c>
      <c r="F45" s="7">
        <v>0</v>
      </c>
      <c r="G45" s="7">
        <v>0</v>
      </c>
      <c r="H45" s="7">
        <v>0</v>
      </c>
      <c r="I45" s="7">
        <v>28.606326977430928</v>
      </c>
      <c r="J45" s="7">
        <v>6.4602000000000004</v>
      </c>
      <c r="K45" s="7">
        <f t="shared" si="1"/>
        <v>22.583115983736043</v>
      </c>
      <c r="L45" s="7">
        <v>821.84241036875585</v>
      </c>
      <c r="M45" s="7">
        <v>472.19589999999994</v>
      </c>
      <c r="N45" s="7">
        <f t="shared" si="2"/>
        <v>57.455771817388737</v>
      </c>
    </row>
    <row r="46" spans="1:14" x14ac:dyDescent="0.25">
      <c r="A46" s="12">
        <v>41</v>
      </c>
      <c r="B46" s="13" t="s">
        <v>51</v>
      </c>
      <c r="C46" s="7">
        <v>462.00317487591701</v>
      </c>
      <c r="D46" s="7">
        <v>176.49</v>
      </c>
      <c r="E46" s="7">
        <f t="shared" si="0"/>
        <v>38.201036182792684</v>
      </c>
      <c r="F46" s="7">
        <v>0</v>
      </c>
      <c r="G46" s="7">
        <v>0</v>
      </c>
      <c r="H46" s="7">
        <v>0</v>
      </c>
      <c r="I46" s="7">
        <v>17.434999999999999</v>
      </c>
      <c r="J46" s="7">
        <v>2.02</v>
      </c>
      <c r="K46" s="7">
        <f t="shared" si="1"/>
        <v>11.585890450243765</v>
      </c>
      <c r="L46" s="7">
        <v>674.63964375558498</v>
      </c>
      <c r="M46" s="7">
        <v>223.63000000000002</v>
      </c>
      <c r="N46" s="7">
        <f t="shared" si="2"/>
        <v>33.148066833887228</v>
      </c>
    </row>
    <row r="47" spans="1:14" s="11" customFormat="1" x14ac:dyDescent="0.25">
      <c r="A47" s="30" t="s">
        <v>52</v>
      </c>
      <c r="B47" s="30"/>
      <c r="C47" s="10">
        <f>SUM(C24:C46)</f>
        <v>7267.6206210394903</v>
      </c>
      <c r="D47" s="10">
        <f>SUM(D24:D46)</f>
        <v>2881.8298997739994</v>
      </c>
      <c r="E47" s="10">
        <f t="shared" si="0"/>
        <v>39.653004057905953</v>
      </c>
      <c r="F47" s="10">
        <f>SUM(F24:F46)</f>
        <v>7.94</v>
      </c>
      <c r="G47" s="10">
        <f>SUM(G24:G46)</f>
        <v>0</v>
      </c>
      <c r="H47" s="10">
        <f t="shared" si="3"/>
        <v>0</v>
      </c>
      <c r="I47" s="10">
        <f>SUM(I24:I46)</f>
        <v>1093.2335107965973</v>
      </c>
      <c r="J47" s="10">
        <f>SUM(J24:J46)</f>
        <v>117.73459999999999</v>
      </c>
      <c r="K47" s="10">
        <f t="shared" si="1"/>
        <v>10.769391793909728</v>
      </c>
      <c r="L47" s="10">
        <f>SUM(L24:L46)</f>
        <v>19759.696067527839</v>
      </c>
      <c r="M47" s="10">
        <f>SUM(M24:M46)</f>
        <v>5941.2058282739999</v>
      </c>
      <c r="N47" s="10">
        <f t="shared" si="2"/>
        <v>30.067293585742444</v>
      </c>
    </row>
    <row r="48" spans="1:14" s="11" customFormat="1" x14ac:dyDescent="0.25">
      <c r="A48" s="30" t="s">
        <v>53</v>
      </c>
      <c r="B48" s="30"/>
      <c r="C48" s="10">
        <f>C23+C47</f>
        <v>33776.101654654376</v>
      </c>
      <c r="D48" s="10">
        <f>D23+D47</f>
        <v>14238.856699773998</v>
      </c>
      <c r="E48" s="10">
        <f t="shared" si="0"/>
        <v>42.156601864122678</v>
      </c>
      <c r="F48" s="10">
        <f>F23+F47</f>
        <v>200</v>
      </c>
      <c r="G48" s="10">
        <f>G23+G47</f>
        <v>0</v>
      </c>
      <c r="H48" s="10">
        <f t="shared" si="3"/>
        <v>0</v>
      </c>
      <c r="I48" s="10">
        <f>I23+I47</f>
        <v>15143.134676895168</v>
      </c>
      <c r="J48" s="10">
        <f>J23+J47</f>
        <v>1101.5232000000001</v>
      </c>
      <c r="K48" s="10">
        <f t="shared" si="1"/>
        <v>7.2740764940872076</v>
      </c>
      <c r="L48" s="10">
        <f>L47+L23</f>
        <v>130596.4898778871</v>
      </c>
      <c r="M48" s="10">
        <f>M47+M23</f>
        <v>43629.516088274002</v>
      </c>
      <c r="N48" s="10">
        <f t="shared" si="2"/>
        <v>33.407878059409811</v>
      </c>
    </row>
    <row r="49" spans="1:14" x14ac:dyDescent="0.25">
      <c r="A49" s="12">
        <v>42</v>
      </c>
      <c r="B49" s="13" t="s">
        <v>54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885.20973971735918</v>
      </c>
      <c r="J49" s="7">
        <v>89.4328</v>
      </c>
      <c r="K49" s="7">
        <f t="shared" si="1"/>
        <v>10.103006777642914</v>
      </c>
      <c r="L49" s="7">
        <v>15139.558130784862</v>
      </c>
      <c r="M49" s="7">
        <v>4036.4868799999999</v>
      </c>
      <c r="N49" s="7">
        <f t="shared" si="2"/>
        <v>26.661853966478617</v>
      </c>
    </row>
    <row r="50" spans="1:14" s="11" customFormat="1" x14ac:dyDescent="0.25">
      <c r="A50" s="30" t="s">
        <v>55</v>
      </c>
      <c r="B50" s="30"/>
      <c r="C50" s="10">
        <f>C49</f>
        <v>0</v>
      </c>
      <c r="D50" s="10">
        <f>D49</f>
        <v>0</v>
      </c>
      <c r="E50" s="10">
        <v>0</v>
      </c>
      <c r="F50" s="10">
        <f>F49</f>
        <v>0</v>
      </c>
      <c r="G50" s="10">
        <f>G49</f>
        <v>0</v>
      </c>
      <c r="H50" s="10">
        <v>0</v>
      </c>
      <c r="I50" s="10">
        <f>I49</f>
        <v>885.20973971735918</v>
      </c>
      <c r="J50" s="10">
        <f>J49</f>
        <v>89.4328</v>
      </c>
      <c r="K50" s="10">
        <f t="shared" si="1"/>
        <v>10.103006777642914</v>
      </c>
      <c r="L50" s="10">
        <f>SUM(L49:L49)</f>
        <v>15139.558130784862</v>
      </c>
      <c r="M50" s="10">
        <f>SUM(M49:M49)</f>
        <v>4036.4868799999999</v>
      </c>
      <c r="N50" s="10">
        <f t="shared" si="2"/>
        <v>26.661853966478617</v>
      </c>
    </row>
    <row r="51" spans="1:14" x14ac:dyDescent="0.25">
      <c r="A51" s="12">
        <v>43</v>
      </c>
      <c r="B51" s="13" t="s">
        <v>56</v>
      </c>
      <c r="C51" s="7">
        <v>1000</v>
      </c>
      <c r="D51" s="7">
        <v>156.70510000000002</v>
      </c>
      <c r="E51" s="7">
        <f t="shared" si="0"/>
        <v>15.670510000000002</v>
      </c>
      <c r="F51" s="7">
        <v>0</v>
      </c>
      <c r="G51" s="7">
        <v>0</v>
      </c>
      <c r="H51" s="7">
        <v>0</v>
      </c>
      <c r="I51" s="7">
        <v>200.00003333333333</v>
      </c>
      <c r="J51" s="7">
        <v>28.318300000000004</v>
      </c>
      <c r="K51" s="7">
        <f t="shared" si="1"/>
        <v>14.159147640142061</v>
      </c>
      <c r="L51" s="7">
        <v>10724.345366666665</v>
      </c>
      <c r="M51" s="7">
        <v>4259.9124999999995</v>
      </c>
      <c r="N51" s="7">
        <f t="shared" si="2"/>
        <v>39.721888416990275</v>
      </c>
    </row>
    <row r="52" spans="1:14" x14ac:dyDescent="0.25">
      <c r="A52" s="12">
        <v>44</v>
      </c>
      <c r="B52" s="13" t="s">
        <v>57</v>
      </c>
      <c r="C52" s="7">
        <v>325</v>
      </c>
      <c r="D52" s="7">
        <v>41.118899999999996</v>
      </c>
      <c r="E52" s="7">
        <f t="shared" si="0"/>
        <v>12.651969230769229</v>
      </c>
      <c r="F52" s="7">
        <v>0</v>
      </c>
      <c r="G52" s="7">
        <v>0</v>
      </c>
      <c r="H52" s="7">
        <v>0</v>
      </c>
      <c r="I52" s="7">
        <v>400.00003333333336</v>
      </c>
      <c r="J52" s="7">
        <v>74.294200000000004</v>
      </c>
      <c r="K52" s="7">
        <f t="shared" si="1"/>
        <v>18.573548452204296</v>
      </c>
      <c r="L52" s="7">
        <v>3134.320033333333</v>
      </c>
      <c r="M52" s="7">
        <v>647.67290000000003</v>
      </c>
      <c r="N52" s="7">
        <f t="shared" si="2"/>
        <v>20.663904550653154</v>
      </c>
    </row>
    <row r="53" spans="1:14" s="11" customFormat="1" x14ac:dyDescent="0.25">
      <c r="A53" s="12">
        <v>45</v>
      </c>
      <c r="B53" s="13" t="s">
        <v>58</v>
      </c>
      <c r="C53" s="7">
        <v>390.94</v>
      </c>
      <c r="D53" s="7">
        <v>27.02</v>
      </c>
      <c r="E53" s="7">
        <f t="shared" si="0"/>
        <v>6.9115465288791125</v>
      </c>
      <c r="F53" s="7">
        <v>0</v>
      </c>
      <c r="G53" s="7">
        <v>0</v>
      </c>
      <c r="H53" s="7">
        <v>0</v>
      </c>
      <c r="I53" s="7">
        <v>281.65999999999997</v>
      </c>
      <c r="J53" s="7">
        <v>11.86</v>
      </c>
      <c r="K53" s="10">
        <f t="shared" si="1"/>
        <v>4.2107505503088829</v>
      </c>
      <c r="L53" s="7">
        <v>4382.33</v>
      </c>
      <c r="M53" s="7">
        <v>870.1</v>
      </c>
      <c r="N53" s="10">
        <f t="shared" si="2"/>
        <v>19.854734810021156</v>
      </c>
    </row>
    <row r="54" spans="1:14" x14ac:dyDescent="0.25">
      <c r="A54" s="12">
        <v>46</v>
      </c>
      <c r="B54" s="13" t="s">
        <v>59</v>
      </c>
      <c r="C54" s="7">
        <v>245</v>
      </c>
      <c r="D54" s="7">
        <v>172.32</v>
      </c>
      <c r="E54" s="7">
        <f t="shared" si="0"/>
        <v>70.334693877551018</v>
      </c>
      <c r="F54" s="7">
        <v>0</v>
      </c>
      <c r="G54" s="7">
        <v>0</v>
      </c>
      <c r="H54" s="7">
        <v>0</v>
      </c>
      <c r="I54" s="7">
        <v>1090</v>
      </c>
      <c r="J54" s="7">
        <v>68.11</v>
      </c>
      <c r="K54" s="7">
        <f t="shared" si="1"/>
        <v>6.2486238532110088</v>
      </c>
      <c r="L54" s="7">
        <v>4960</v>
      </c>
      <c r="M54" s="7">
        <v>1337.3399999999997</v>
      </c>
      <c r="N54" s="7">
        <f t="shared" si="2"/>
        <v>26.962499999999991</v>
      </c>
    </row>
    <row r="55" spans="1:14" s="11" customFormat="1" x14ac:dyDescent="0.25">
      <c r="A55" s="30" t="s">
        <v>60</v>
      </c>
      <c r="B55" s="30"/>
      <c r="C55" s="10">
        <f>SUM(C51:C54)</f>
        <v>1960.94</v>
      </c>
      <c r="D55" s="10">
        <f>SUM(D51:D54)</f>
        <v>397.16399999999999</v>
      </c>
      <c r="E55" s="10">
        <f t="shared" si="0"/>
        <v>20.253755851785368</v>
      </c>
      <c r="F55" s="10">
        <f>SUM(F51:F54)</f>
        <v>0</v>
      </c>
      <c r="G55" s="10">
        <f>SUM(G51:G54)</f>
        <v>0</v>
      </c>
      <c r="H55" s="10">
        <v>0</v>
      </c>
      <c r="I55" s="10">
        <f>SUM(I51:I54)</f>
        <v>1971.6600666666668</v>
      </c>
      <c r="J55" s="10">
        <f>SUM(J51:J54)</f>
        <v>182.58250000000001</v>
      </c>
      <c r="K55" s="10">
        <f t="shared" si="1"/>
        <v>9.2603437624355873</v>
      </c>
      <c r="L55" s="10">
        <f>SUM(L51:L54)</f>
        <v>23200.9954</v>
      </c>
      <c r="M55" s="10">
        <f>SUM(M51:M54)</f>
        <v>7115.0254000000004</v>
      </c>
      <c r="N55" s="10">
        <f t="shared" si="2"/>
        <v>30.666897162524332</v>
      </c>
    </row>
    <row r="56" spans="1:14" x14ac:dyDescent="0.25">
      <c r="A56" s="12">
        <v>47</v>
      </c>
      <c r="B56" s="13" t="s">
        <v>61</v>
      </c>
      <c r="C56" s="15">
        <v>262.9563</v>
      </c>
      <c r="D56" s="15">
        <v>51.356300000000005</v>
      </c>
      <c r="E56" s="7">
        <f t="shared" si="0"/>
        <v>19.53035542407617</v>
      </c>
      <c r="F56" s="7">
        <v>0</v>
      </c>
      <c r="G56" s="7">
        <v>0</v>
      </c>
      <c r="H56" s="7">
        <v>0</v>
      </c>
      <c r="I56" s="15">
        <v>0</v>
      </c>
      <c r="J56" s="15">
        <v>0</v>
      </c>
      <c r="K56" s="7">
        <v>0</v>
      </c>
      <c r="L56" s="7">
        <v>262.95999999999998</v>
      </c>
      <c r="M56" s="7">
        <v>51.356300000000005</v>
      </c>
      <c r="N56" s="7">
        <f t="shared" si="2"/>
        <v>19.530080620626713</v>
      </c>
    </row>
    <row r="57" spans="1:14" s="11" customFormat="1" x14ac:dyDescent="0.25">
      <c r="A57" s="30" t="s">
        <v>62</v>
      </c>
      <c r="B57" s="30"/>
      <c r="C57" s="10">
        <f>C56</f>
        <v>262.9563</v>
      </c>
      <c r="D57" s="10">
        <f>D56</f>
        <v>51.356300000000005</v>
      </c>
      <c r="E57" s="10">
        <f t="shared" si="0"/>
        <v>19.53035542407617</v>
      </c>
      <c r="F57" s="10">
        <f>F56</f>
        <v>0</v>
      </c>
      <c r="G57" s="10">
        <f>G56</f>
        <v>0</v>
      </c>
      <c r="H57" s="10">
        <v>0</v>
      </c>
      <c r="I57" s="10">
        <f>I56</f>
        <v>0</v>
      </c>
      <c r="J57" s="10">
        <f>J56</f>
        <v>0</v>
      </c>
      <c r="K57" s="10">
        <v>0</v>
      </c>
      <c r="L57" s="10">
        <f>SUM(L56)</f>
        <v>262.95999999999998</v>
      </c>
      <c r="M57" s="10">
        <f>SUM(M56)</f>
        <v>51.356300000000005</v>
      </c>
      <c r="N57" s="10">
        <f t="shared" si="2"/>
        <v>19.530080620626713</v>
      </c>
    </row>
    <row r="58" spans="1:14" s="11" customFormat="1" x14ac:dyDescent="0.25">
      <c r="A58" s="30" t="s">
        <v>63</v>
      </c>
      <c r="B58" s="30"/>
      <c r="C58" s="10">
        <f>C48+C50+C55+C57</f>
        <v>35999.997954654376</v>
      </c>
      <c r="D58" s="10">
        <f>D48+D50+D55+D57</f>
        <v>14687.376999773998</v>
      </c>
      <c r="E58" s="10">
        <f t="shared" si="0"/>
        <v>40.798271761776846</v>
      </c>
      <c r="F58" s="10">
        <f>F48+F50+F55+F57</f>
        <v>200</v>
      </c>
      <c r="G58" s="10">
        <f>G48+G50+G55+G57</f>
        <v>0</v>
      </c>
      <c r="H58" s="10">
        <f t="shared" si="3"/>
        <v>0</v>
      </c>
      <c r="I58" s="10">
        <f>I48+I50+I55+I57</f>
        <v>18000.004483279194</v>
      </c>
      <c r="J58" s="10">
        <f>J48+J50+J55+J57</f>
        <v>1373.5385000000001</v>
      </c>
      <c r="K58" s="10">
        <f t="shared" si="1"/>
        <v>7.6307675438410367</v>
      </c>
      <c r="L58" s="10">
        <f>L48+L50+L55+L57</f>
        <v>169200.00340867197</v>
      </c>
      <c r="M58" s="10">
        <f>M48+M50+M55+M57</f>
        <v>54832.384668273997</v>
      </c>
      <c r="N58" s="10">
        <f t="shared" si="2"/>
        <v>32.406846077796047</v>
      </c>
    </row>
    <row r="59" spans="1:14" x14ac:dyDescent="0.25">
      <c r="A59" s="16"/>
      <c r="B59" s="1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30" t="s">
        <v>64</v>
      </c>
      <c r="B60" s="30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6"/>
      <c r="B61" s="13" t="s">
        <v>65</v>
      </c>
      <c r="C61" s="7">
        <f t="shared" ref="C61:N61" si="4">C48</f>
        <v>33776.101654654376</v>
      </c>
      <c r="D61" s="7">
        <f t="shared" si="4"/>
        <v>14238.856699773998</v>
      </c>
      <c r="E61" s="7">
        <f t="shared" si="4"/>
        <v>42.156601864122678</v>
      </c>
      <c r="F61" s="7">
        <f t="shared" si="4"/>
        <v>200</v>
      </c>
      <c r="G61" s="7">
        <f t="shared" si="4"/>
        <v>0</v>
      </c>
      <c r="H61" s="7">
        <f t="shared" si="4"/>
        <v>0</v>
      </c>
      <c r="I61" s="7">
        <f t="shared" si="4"/>
        <v>15143.134676895168</v>
      </c>
      <c r="J61" s="7">
        <f t="shared" si="4"/>
        <v>1101.5232000000001</v>
      </c>
      <c r="K61" s="7">
        <f t="shared" si="4"/>
        <v>7.2740764940872076</v>
      </c>
      <c r="L61" s="7">
        <f t="shared" si="4"/>
        <v>130596.4898778871</v>
      </c>
      <c r="M61" s="7">
        <f t="shared" si="4"/>
        <v>43629.516088274002</v>
      </c>
      <c r="N61" s="7">
        <f t="shared" si="4"/>
        <v>33.407878059409811</v>
      </c>
    </row>
    <row r="62" spans="1:14" x14ac:dyDescent="0.25">
      <c r="A62" s="12"/>
      <c r="B62" s="13" t="s">
        <v>66</v>
      </c>
      <c r="C62" s="7">
        <f>C50</f>
        <v>0</v>
      </c>
      <c r="D62" s="7">
        <f t="shared" ref="D62:N62" si="5">D50</f>
        <v>0</v>
      </c>
      <c r="E62" s="7">
        <f t="shared" si="5"/>
        <v>0</v>
      </c>
      <c r="F62" s="7">
        <f t="shared" si="5"/>
        <v>0</v>
      </c>
      <c r="G62" s="7">
        <f t="shared" si="5"/>
        <v>0</v>
      </c>
      <c r="H62" s="7">
        <f t="shared" si="5"/>
        <v>0</v>
      </c>
      <c r="I62" s="7">
        <f t="shared" si="5"/>
        <v>885.20973971735918</v>
      </c>
      <c r="J62" s="7">
        <f t="shared" si="5"/>
        <v>89.4328</v>
      </c>
      <c r="K62" s="7">
        <f t="shared" si="5"/>
        <v>10.103006777642914</v>
      </c>
      <c r="L62" s="7">
        <f t="shared" si="5"/>
        <v>15139.558130784862</v>
      </c>
      <c r="M62" s="7">
        <f t="shared" si="5"/>
        <v>4036.4868799999999</v>
      </c>
      <c r="N62" s="7">
        <f t="shared" si="5"/>
        <v>26.661853966478617</v>
      </c>
    </row>
    <row r="63" spans="1:14" x14ac:dyDescent="0.25">
      <c r="A63" s="16"/>
      <c r="B63" s="13" t="s">
        <v>67</v>
      </c>
      <c r="C63" s="7">
        <f>C55</f>
        <v>1960.94</v>
      </c>
      <c r="D63" s="7">
        <f t="shared" ref="D63:N63" si="6">D55</f>
        <v>397.16399999999999</v>
      </c>
      <c r="E63" s="7">
        <f t="shared" si="6"/>
        <v>20.253755851785368</v>
      </c>
      <c r="F63" s="7">
        <f t="shared" si="6"/>
        <v>0</v>
      </c>
      <c r="G63" s="7">
        <f t="shared" si="6"/>
        <v>0</v>
      </c>
      <c r="H63" s="7">
        <f t="shared" si="6"/>
        <v>0</v>
      </c>
      <c r="I63" s="7">
        <f t="shared" si="6"/>
        <v>1971.6600666666668</v>
      </c>
      <c r="J63" s="7">
        <f t="shared" si="6"/>
        <v>182.58250000000001</v>
      </c>
      <c r="K63" s="7">
        <f t="shared" si="6"/>
        <v>9.2603437624355873</v>
      </c>
      <c r="L63" s="7">
        <f t="shared" si="6"/>
        <v>23200.9954</v>
      </c>
      <c r="M63" s="7">
        <f t="shared" si="6"/>
        <v>7115.0254000000004</v>
      </c>
      <c r="N63" s="7">
        <f t="shared" si="6"/>
        <v>30.666897162524332</v>
      </c>
    </row>
    <row r="64" spans="1:14" x14ac:dyDescent="0.25">
      <c r="A64" s="16"/>
      <c r="B64" s="13" t="s">
        <v>68</v>
      </c>
      <c r="C64" s="7">
        <f>C57</f>
        <v>262.9563</v>
      </c>
      <c r="D64" s="7">
        <f t="shared" ref="D64:N65" si="7">D57</f>
        <v>51.356300000000005</v>
      </c>
      <c r="E64" s="7">
        <f t="shared" si="7"/>
        <v>19.53035542407617</v>
      </c>
      <c r="F64" s="7">
        <f t="shared" si="7"/>
        <v>0</v>
      </c>
      <c r="G64" s="7">
        <f t="shared" si="7"/>
        <v>0</v>
      </c>
      <c r="H64" s="7">
        <f t="shared" si="7"/>
        <v>0</v>
      </c>
      <c r="I64" s="7">
        <f t="shared" si="7"/>
        <v>0</v>
      </c>
      <c r="J64" s="7">
        <f t="shared" si="7"/>
        <v>0</v>
      </c>
      <c r="K64" s="7">
        <f t="shared" si="7"/>
        <v>0</v>
      </c>
      <c r="L64" s="7">
        <f t="shared" si="7"/>
        <v>262.95999999999998</v>
      </c>
      <c r="M64" s="7">
        <f t="shared" si="7"/>
        <v>51.356300000000005</v>
      </c>
      <c r="N64" s="7">
        <f t="shared" si="7"/>
        <v>19.530080620626713</v>
      </c>
    </row>
    <row r="65" spans="1:14" s="11" customFormat="1" x14ac:dyDescent="0.25">
      <c r="A65" s="30" t="s">
        <v>63</v>
      </c>
      <c r="B65" s="30"/>
      <c r="C65" s="10">
        <f>C58</f>
        <v>35999.997954654376</v>
      </c>
      <c r="D65" s="10">
        <f t="shared" si="7"/>
        <v>14687.376999773998</v>
      </c>
      <c r="E65" s="10">
        <f t="shared" si="7"/>
        <v>40.798271761776846</v>
      </c>
      <c r="F65" s="10">
        <f t="shared" si="7"/>
        <v>200</v>
      </c>
      <c r="G65" s="10">
        <f t="shared" si="7"/>
        <v>0</v>
      </c>
      <c r="H65" s="10">
        <f t="shared" si="7"/>
        <v>0</v>
      </c>
      <c r="I65" s="10">
        <f t="shared" si="7"/>
        <v>18000.004483279194</v>
      </c>
      <c r="J65" s="10">
        <f t="shared" si="7"/>
        <v>1373.5385000000001</v>
      </c>
      <c r="K65" s="10">
        <f t="shared" si="7"/>
        <v>7.6307675438410367</v>
      </c>
      <c r="L65" s="10">
        <f t="shared" si="7"/>
        <v>169200.00340867197</v>
      </c>
      <c r="M65" s="10">
        <f t="shared" si="7"/>
        <v>54832.384668273997</v>
      </c>
      <c r="N65" s="10">
        <f t="shared" si="7"/>
        <v>32.406846077796047</v>
      </c>
    </row>
  </sheetData>
  <mergeCells count="17">
    <mergeCell ref="A58:B58"/>
    <mergeCell ref="A60:B60"/>
    <mergeCell ref="A65:B65"/>
    <mergeCell ref="A23:B23"/>
    <mergeCell ref="A47:B47"/>
    <mergeCell ref="A48:B48"/>
    <mergeCell ref="A50:B50"/>
    <mergeCell ref="A55:B55"/>
    <mergeCell ref="A57:B57"/>
    <mergeCell ref="A1:N1"/>
    <mergeCell ref="A2:N2"/>
    <mergeCell ref="A3:A4"/>
    <mergeCell ref="B3:B4"/>
    <mergeCell ref="C3:E3"/>
    <mergeCell ref="F3:H3"/>
    <mergeCell ref="I3:K3"/>
    <mergeCell ref="L3:N3"/>
  </mergeCells>
  <printOptions horizontalCentered="1"/>
  <pageMargins left="0.23622047244094491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</vt:lpstr>
      <vt:lpstr>'20.2'!Print_Area</vt:lpstr>
      <vt:lpstr>'20.2'!Print_Titles</vt:lpstr>
    </vt:vector>
  </TitlesOfParts>
  <Company>Wipro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paa21759</dc:creator>
  <cp:lastModifiedBy>mud40212</cp:lastModifiedBy>
  <dcterms:created xsi:type="dcterms:W3CDTF">2018-09-18T12:17:25Z</dcterms:created>
  <dcterms:modified xsi:type="dcterms:W3CDTF">2019-09-06T11:15:34Z</dcterms:modified>
</cp:coreProperties>
</file>