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_GSS_228\Lead Bank Scheme_Achievements\"/>
    </mc:Choice>
  </mc:AlternateContent>
  <xr:revisionPtr revIDLastSave="0" documentId="13_ncr:1_{5C187421-FAF8-41CE-B5ED-B73A8E3656D4}" xr6:coauthVersionLast="45" xr6:coauthVersionMax="45" xr10:uidLastSave="{00000000-0000-0000-0000-000000000000}"/>
  <bookViews>
    <workbookView xWindow="-120" yWindow="-120" windowWidth="24240" windowHeight="13140" xr2:uid="{C78A63EF-0B4D-4862-8A9D-52CBA06AFE09}"/>
  </bookViews>
  <sheets>
    <sheet name="MSME" sheetId="1" r:id="rId1"/>
  </sheets>
  <externalReferences>
    <externalReference r:id="rId2"/>
  </externalReferences>
  <definedNames>
    <definedName name="_xlnm.Print_Area" localSheetId="0">MSME!$A$1:$Z$58</definedName>
    <definedName name="_xlnm.Print_Titles" localSheetId="0">MSME!$A:$B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9" i="1" l="1"/>
  <c r="R59" i="1"/>
  <c r="O59" i="1"/>
  <c r="L59" i="1"/>
  <c r="I59" i="1"/>
  <c r="F59" i="1"/>
  <c r="C59" i="1"/>
  <c r="X58" i="1"/>
  <c r="V58" i="1"/>
  <c r="Y58" i="1" s="1"/>
  <c r="S58" i="1"/>
  <c r="S59" i="1" s="1"/>
  <c r="P58" i="1"/>
  <c r="P59" i="1" s="1"/>
  <c r="M58" i="1"/>
  <c r="M59" i="1" s="1"/>
  <c r="J58" i="1"/>
  <c r="J59" i="1" s="1"/>
  <c r="G58" i="1"/>
  <c r="G59" i="1" s="1"/>
  <c r="D58" i="1"/>
  <c r="E58" i="1" s="1"/>
  <c r="V57" i="1"/>
  <c r="S57" i="1"/>
  <c r="P57" i="1"/>
  <c r="M57" i="1"/>
  <c r="J57" i="1"/>
  <c r="G57" i="1"/>
  <c r="D57" i="1"/>
  <c r="C57" i="1"/>
  <c r="Y56" i="1"/>
  <c r="U56" i="1"/>
  <c r="X56" i="1" s="1"/>
  <c r="R56" i="1"/>
  <c r="O56" i="1"/>
  <c r="O57" i="1" s="1"/>
  <c r="L56" i="1"/>
  <c r="I56" i="1"/>
  <c r="F56" i="1"/>
  <c r="C56" i="1"/>
  <c r="Y55" i="1"/>
  <c r="U55" i="1"/>
  <c r="X55" i="1" s="1"/>
  <c r="R55" i="1"/>
  <c r="O55" i="1"/>
  <c r="L55" i="1"/>
  <c r="I55" i="1"/>
  <c r="F55" i="1"/>
  <c r="C55" i="1"/>
  <c r="Y54" i="1"/>
  <c r="U54" i="1"/>
  <c r="U57" i="1" s="1"/>
  <c r="R54" i="1"/>
  <c r="R57" i="1" s="1"/>
  <c r="O54" i="1"/>
  <c r="L54" i="1"/>
  <c r="L57" i="1" s="1"/>
  <c r="I54" i="1"/>
  <c r="I57" i="1" s="1"/>
  <c r="F54" i="1"/>
  <c r="F57" i="1" s="1"/>
  <c r="C54" i="1"/>
  <c r="X53" i="1"/>
  <c r="V53" i="1"/>
  <c r="U53" i="1"/>
  <c r="R53" i="1"/>
  <c r="O53" i="1"/>
  <c r="L53" i="1"/>
  <c r="I53" i="1"/>
  <c r="H53" i="1"/>
  <c r="F53" i="1"/>
  <c r="C53" i="1"/>
  <c r="Y52" i="1"/>
  <c r="Y53" i="1" s="1"/>
  <c r="X52" i="1"/>
  <c r="V52" i="1"/>
  <c r="S52" i="1"/>
  <c r="S53" i="1" s="1"/>
  <c r="P52" i="1"/>
  <c r="P53" i="1" s="1"/>
  <c r="M52" i="1"/>
  <c r="M53" i="1" s="1"/>
  <c r="J52" i="1"/>
  <c r="J53" i="1" s="1"/>
  <c r="G52" i="1"/>
  <c r="G53" i="1" s="1"/>
  <c r="D52" i="1"/>
  <c r="D53" i="1" s="1"/>
  <c r="U51" i="1"/>
  <c r="X51" i="1" s="1"/>
  <c r="R51" i="1"/>
  <c r="O51" i="1"/>
  <c r="L51" i="1"/>
  <c r="I51" i="1"/>
  <c r="F51" i="1"/>
  <c r="C51" i="1"/>
  <c r="X50" i="1"/>
  <c r="V50" i="1"/>
  <c r="Y50" i="1" s="1"/>
  <c r="Z50" i="1" s="1"/>
  <c r="S50" i="1"/>
  <c r="T50" i="1" s="1"/>
  <c r="P50" i="1"/>
  <c r="Q50" i="1" s="1"/>
  <c r="M50" i="1"/>
  <c r="N50" i="1" s="1"/>
  <c r="J50" i="1"/>
  <c r="K50" i="1" s="1"/>
  <c r="G50" i="1"/>
  <c r="D50" i="1"/>
  <c r="E50" i="1" s="1"/>
  <c r="X49" i="1"/>
  <c r="V49" i="1"/>
  <c r="Y49" i="1" s="1"/>
  <c r="Z49" i="1" s="1"/>
  <c r="S49" i="1"/>
  <c r="T49" i="1" s="1"/>
  <c r="P49" i="1"/>
  <c r="Q49" i="1" s="1"/>
  <c r="M49" i="1"/>
  <c r="N49" i="1" s="1"/>
  <c r="J49" i="1"/>
  <c r="K49" i="1" s="1"/>
  <c r="G49" i="1"/>
  <c r="D49" i="1"/>
  <c r="E49" i="1" s="1"/>
  <c r="X48" i="1"/>
  <c r="V48" i="1"/>
  <c r="Y48" i="1" s="1"/>
  <c r="Z48" i="1" s="1"/>
  <c r="S48" i="1"/>
  <c r="T48" i="1" s="1"/>
  <c r="P48" i="1"/>
  <c r="P51" i="1" s="1"/>
  <c r="Q51" i="1" s="1"/>
  <c r="M48" i="1"/>
  <c r="N48" i="1" s="1"/>
  <c r="J48" i="1"/>
  <c r="J51" i="1" s="1"/>
  <c r="K51" i="1" s="1"/>
  <c r="G48" i="1"/>
  <c r="G51" i="1" s="1"/>
  <c r="D48" i="1"/>
  <c r="D51" i="1" s="1"/>
  <c r="E51" i="1" s="1"/>
  <c r="U47" i="1"/>
  <c r="R47" i="1"/>
  <c r="O47" i="1"/>
  <c r="L47" i="1"/>
  <c r="I47" i="1"/>
  <c r="F47" i="1"/>
  <c r="C47" i="1"/>
  <c r="X46" i="1"/>
  <c r="V46" i="1"/>
  <c r="Y46" i="1" s="1"/>
  <c r="Z46" i="1" s="1"/>
  <c r="S46" i="1"/>
  <c r="T46" i="1" s="1"/>
  <c r="P46" i="1"/>
  <c r="Q46" i="1" s="1"/>
  <c r="M46" i="1"/>
  <c r="N46" i="1" s="1"/>
  <c r="J46" i="1"/>
  <c r="K46" i="1" s="1"/>
  <c r="G46" i="1"/>
  <c r="D46" i="1"/>
  <c r="E46" i="1" s="1"/>
  <c r="X45" i="1"/>
  <c r="V45" i="1"/>
  <c r="W45" i="1" s="1"/>
  <c r="S45" i="1"/>
  <c r="T45" i="1" s="1"/>
  <c r="P45" i="1"/>
  <c r="Q45" i="1" s="1"/>
  <c r="M45" i="1"/>
  <c r="N45" i="1" s="1"/>
  <c r="J45" i="1"/>
  <c r="K45" i="1" s="1"/>
  <c r="G45" i="1"/>
  <c r="D45" i="1"/>
  <c r="E45" i="1" s="1"/>
  <c r="X44" i="1"/>
  <c r="V44" i="1"/>
  <c r="W44" i="1" s="1"/>
  <c r="T44" i="1"/>
  <c r="S44" i="1"/>
  <c r="Y44" i="1" s="1"/>
  <c r="Z44" i="1" s="1"/>
  <c r="P44" i="1"/>
  <c r="Q44" i="1" s="1"/>
  <c r="M44" i="1"/>
  <c r="N44" i="1" s="1"/>
  <c r="J44" i="1"/>
  <c r="K44" i="1" s="1"/>
  <c r="G44" i="1"/>
  <c r="D44" i="1"/>
  <c r="E44" i="1" s="1"/>
  <c r="X43" i="1"/>
  <c r="V43" i="1"/>
  <c r="W43" i="1" s="1"/>
  <c r="S43" i="1"/>
  <c r="S47" i="1" s="1"/>
  <c r="T47" i="1" s="1"/>
  <c r="P43" i="1"/>
  <c r="P47" i="1" s="1"/>
  <c r="Q47" i="1" s="1"/>
  <c r="M43" i="1"/>
  <c r="M47" i="1" s="1"/>
  <c r="N47" i="1" s="1"/>
  <c r="J43" i="1"/>
  <c r="K43" i="1" s="1"/>
  <c r="G43" i="1"/>
  <c r="D43" i="1"/>
  <c r="D47" i="1" s="1"/>
  <c r="E47" i="1" s="1"/>
  <c r="V42" i="1"/>
  <c r="W42" i="1" s="1"/>
  <c r="U42" i="1"/>
  <c r="X42" i="1" s="1"/>
  <c r="R42" i="1"/>
  <c r="O42" i="1"/>
  <c r="L42" i="1"/>
  <c r="J42" i="1"/>
  <c r="K42" i="1" s="1"/>
  <c r="I42" i="1"/>
  <c r="F42" i="1"/>
  <c r="D42" i="1"/>
  <c r="E42" i="1" s="1"/>
  <c r="C42" i="1"/>
  <c r="X41" i="1"/>
  <c r="W41" i="1"/>
  <c r="V41" i="1"/>
  <c r="S41" i="1"/>
  <c r="T41" i="1" s="1"/>
  <c r="P41" i="1"/>
  <c r="P42" i="1" s="1"/>
  <c r="Q42" i="1" s="1"/>
  <c r="M41" i="1"/>
  <c r="M42" i="1" s="1"/>
  <c r="N42" i="1" s="1"/>
  <c r="J41" i="1"/>
  <c r="K41" i="1" s="1"/>
  <c r="G41" i="1"/>
  <c r="G42" i="1" s="1"/>
  <c r="E41" i="1"/>
  <c r="D41" i="1"/>
  <c r="U39" i="1"/>
  <c r="U40" i="1" s="1"/>
  <c r="R39" i="1"/>
  <c r="O39" i="1"/>
  <c r="L39" i="1"/>
  <c r="I39" i="1"/>
  <c r="I40" i="1" s="1"/>
  <c r="F39" i="1"/>
  <c r="F40" i="1" s="1"/>
  <c r="C39" i="1"/>
  <c r="C40" i="1" s="1"/>
  <c r="X38" i="1"/>
  <c r="V38" i="1"/>
  <c r="W38" i="1" s="1"/>
  <c r="S38" i="1"/>
  <c r="T38" i="1" s="1"/>
  <c r="P38" i="1"/>
  <c r="Q38" i="1" s="1"/>
  <c r="M38" i="1"/>
  <c r="N38" i="1" s="1"/>
  <c r="J38" i="1"/>
  <c r="K38" i="1" s="1"/>
  <c r="G38" i="1"/>
  <c r="D38" i="1"/>
  <c r="E38" i="1" s="1"/>
  <c r="X37" i="1"/>
  <c r="V37" i="1"/>
  <c r="W37" i="1" s="1"/>
  <c r="S37" i="1"/>
  <c r="T37" i="1" s="1"/>
  <c r="P37" i="1"/>
  <c r="Q37" i="1" s="1"/>
  <c r="M37" i="1"/>
  <c r="N37" i="1" s="1"/>
  <c r="J37" i="1"/>
  <c r="K37" i="1" s="1"/>
  <c r="G37" i="1"/>
  <c r="D37" i="1"/>
  <c r="E37" i="1" s="1"/>
  <c r="X36" i="1"/>
  <c r="V36" i="1"/>
  <c r="W36" i="1" s="1"/>
  <c r="S36" i="1"/>
  <c r="T36" i="1" s="1"/>
  <c r="P36" i="1"/>
  <c r="Q36" i="1" s="1"/>
  <c r="M36" i="1"/>
  <c r="N36" i="1" s="1"/>
  <c r="J36" i="1"/>
  <c r="K36" i="1" s="1"/>
  <c r="G36" i="1"/>
  <c r="D36" i="1"/>
  <c r="E36" i="1" s="1"/>
  <c r="X35" i="1"/>
  <c r="V35" i="1"/>
  <c r="W35" i="1" s="1"/>
  <c r="S35" i="1"/>
  <c r="T35" i="1" s="1"/>
  <c r="Q35" i="1"/>
  <c r="P35" i="1"/>
  <c r="M35" i="1"/>
  <c r="N35" i="1" s="1"/>
  <c r="J35" i="1"/>
  <c r="K35" i="1" s="1"/>
  <c r="G35" i="1"/>
  <c r="E35" i="1"/>
  <c r="D35" i="1"/>
  <c r="X34" i="1"/>
  <c r="V34" i="1"/>
  <c r="W34" i="1" s="1"/>
  <c r="S34" i="1"/>
  <c r="T34" i="1" s="1"/>
  <c r="Q34" i="1"/>
  <c r="P34" i="1"/>
  <c r="M34" i="1"/>
  <c r="N34" i="1" s="1"/>
  <c r="J34" i="1"/>
  <c r="K34" i="1" s="1"/>
  <c r="G34" i="1"/>
  <c r="D34" i="1"/>
  <c r="E34" i="1" s="1"/>
  <c r="X33" i="1"/>
  <c r="V33" i="1"/>
  <c r="W33" i="1" s="1"/>
  <c r="S33" i="1"/>
  <c r="T33" i="1" s="1"/>
  <c r="P33" i="1"/>
  <c r="Q33" i="1" s="1"/>
  <c r="M33" i="1"/>
  <c r="N33" i="1" s="1"/>
  <c r="J33" i="1"/>
  <c r="K33" i="1" s="1"/>
  <c r="G33" i="1"/>
  <c r="D33" i="1"/>
  <c r="E33" i="1" s="1"/>
  <c r="X32" i="1"/>
  <c r="V32" i="1"/>
  <c r="W32" i="1" s="1"/>
  <c r="S32" i="1"/>
  <c r="T32" i="1" s="1"/>
  <c r="P32" i="1"/>
  <c r="Q32" i="1" s="1"/>
  <c r="M32" i="1"/>
  <c r="N32" i="1" s="1"/>
  <c r="J32" i="1"/>
  <c r="K32" i="1" s="1"/>
  <c r="G32" i="1"/>
  <c r="H32" i="1" s="1"/>
  <c r="D32" i="1"/>
  <c r="E32" i="1" s="1"/>
  <c r="X31" i="1"/>
  <c r="V31" i="1"/>
  <c r="W31" i="1" s="1"/>
  <c r="T31" i="1"/>
  <c r="S31" i="1"/>
  <c r="Q31" i="1"/>
  <c r="P31" i="1"/>
  <c r="M31" i="1"/>
  <c r="N31" i="1" s="1"/>
  <c r="J31" i="1"/>
  <c r="K31" i="1" s="1"/>
  <c r="G31" i="1"/>
  <c r="D31" i="1"/>
  <c r="E31" i="1" s="1"/>
  <c r="X30" i="1"/>
  <c r="V30" i="1"/>
  <c r="W30" i="1" s="1"/>
  <c r="S30" i="1"/>
  <c r="T30" i="1" s="1"/>
  <c r="P30" i="1"/>
  <c r="Q30" i="1" s="1"/>
  <c r="N30" i="1"/>
  <c r="M30" i="1"/>
  <c r="J30" i="1"/>
  <c r="K30" i="1" s="1"/>
  <c r="G30" i="1"/>
  <c r="D30" i="1"/>
  <c r="E30" i="1" s="1"/>
  <c r="X29" i="1"/>
  <c r="V29" i="1"/>
  <c r="W29" i="1" s="1"/>
  <c r="T29" i="1"/>
  <c r="S29" i="1"/>
  <c r="P29" i="1"/>
  <c r="Q29" i="1" s="1"/>
  <c r="M29" i="1"/>
  <c r="Y29" i="1" s="1"/>
  <c r="Z29" i="1" s="1"/>
  <c r="J29" i="1"/>
  <c r="K29" i="1" s="1"/>
  <c r="G29" i="1"/>
  <c r="D29" i="1"/>
  <c r="E29" i="1" s="1"/>
  <c r="X28" i="1"/>
  <c r="V28" i="1"/>
  <c r="W28" i="1" s="1"/>
  <c r="S28" i="1"/>
  <c r="T28" i="1" s="1"/>
  <c r="P28" i="1"/>
  <c r="Q28" i="1" s="1"/>
  <c r="N28" i="1"/>
  <c r="M28" i="1"/>
  <c r="J28" i="1"/>
  <c r="K28" i="1" s="1"/>
  <c r="G28" i="1"/>
  <c r="D28" i="1"/>
  <c r="E28" i="1" s="1"/>
  <c r="X27" i="1"/>
  <c r="V27" i="1"/>
  <c r="W27" i="1" s="1"/>
  <c r="T27" i="1"/>
  <c r="S27" i="1"/>
  <c r="P27" i="1"/>
  <c r="Q27" i="1" s="1"/>
  <c r="M27" i="1"/>
  <c r="Y27" i="1" s="1"/>
  <c r="Z27" i="1" s="1"/>
  <c r="J27" i="1"/>
  <c r="K27" i="1" s="1"/>
  <c r="H27" i="1"/>
  <c r="G27" i="1"/>
  <c r="D27" i="1"/>
  <c r="E27" i="1" s="1"/>
  <c r="X26" i="1"/>
  <c r="V26" i="1"/>
  <c r="T26" i="1"/>
  <c r="S26" i="1"/>
  <c r="P26" i="1"/>
  <c r="M26" i="1"/>
  <c r="N26" i="1" s="1"/>
  <c r="J26" i="1"/>
  <c r="K26" i="1" s="1"/>
  <c r="G26" i="1"/>
  <c r="H26" i="1" s="1"/>
  <c r="D26" i="1"/>
  <c r="E26" i="1" s="1"/>
  <c r="X25" i="1"/>
  <c r="W25" i="1"/>
  <c r="V25" i="1"/>
  <c r="T25" i="1"/>
  <c r="S25" i="1"/>
  <c r="P25" i="1"/>
  <c r="Q25" i="1" s="1"/>
  <c r="M25" i="1"/>
  <c r="N25" i="1" s="1"/>
  <c r="J25" i="1"/>
  <c r="K25" i="1" s="1"/>
  <c r="G25" i="1"/>
  <c r="D25" i="1"/>
  <c r="E25" i="1" s="1"/>
  <c r="X24" i="1"/>
  <c r="V24" i="1"/>
  <c r="T24" i="1"/>
  <c r="S24" i="1"/>
  <c r="Q24" i="1"/>
  <c r="P24" i="1"/>
  <c r="M24" i="1"/>
  <c r="N24" i="1" s="1"/>
  <c r="K24" i="1"/>
  <c r="J24" i="1"/>
  <c r="G24" i="1"/>
  <c r="D24" i="1"/>
  <c r="E24" i="1" s="1"/>
  <c r="X23" i="1"/>
  <c r="W23" i="1"/>
  <c r="V23" i="1"/>
  <c r="T23" i="1"/>
  <c r="S23" i="1"/>
  <c r="P23" i="1"/>
  <c r="Q23" i="1" s="1"/>
  <c r="M23" i="1"/>
  <c r="N23" i="1" s="1"/>
  <c r="J23" i="1"/>
  <c r="K23" i="1" s="1"/>
  <c r="G23" i="1"/>
  <c r="D23" i="1"/>
  <c r="E23" i="1" s="1"/>
  <c r="X22" i="1"/>
  <c r="V22" i="1"/>
  <c r="S22" i="1"/>
  <c r="T22" i="1" s="1"/>
  <c r="Q22" i="1"/>
  <c r="P22" i="1"/>
  <c r="M22" i="1"/>
  <c r="N22" i="1" s="1"/>
  <c r="J22" i="1"/>
  <c r="K22" i="1" s="1"/>
  <c r="G22" i="1"/>
  <c r="D22" i="1"/>
  <c r="E22" i="1" s="1"/>
  <c r="X21" i="1"/>
  <c r="V21" i="1"/>
  <c r="T21" i="1"/>
  <c r="S21" i="1"/>
  <c r="Q21" i="1"/>
  <c r="P21" i="1"/>
  <c r="M21" i="1"/>
  <c r="N21" i="1" s="1"/>
  <c r="J21" i="1"/>
  <c r="K21" i="1" s="1"/>
  <c r="G21" i="1"/>
  <c r="D21" i="1"/>
  <c r="E21" i="1" s="1"/>
  <c r="X20" i="1"/>
  <c r="V20" i="1"/>
  <c r="T20" i="1"/>
  <c r="S20" i="1"/>
  <c r="Q20" i="1"/>
  <c r="P20" i="1"/>
  <c r="M20" i="1"/>
  <c r="N20" i="1" s="1"/>
  <c r="J20" i="1"/>
  <c r="K20" i="1" s="1"/>
  <c r="G20" i="1"/>
  <c r="D20" i="1"/>
  <c r="E20" i="1" s="1"/>
  <c r="X19" i="1"/>
  <c r="V19" i="1"/>
  <c r="S19" i="1"/>
  <c r="T19" i="1" s="1"/>
  <c r="P19" i="1"/>
  <c r="Q19" i="1" s="1"/>
  <c r="M19" i="1"/>
  <c r="N19" i="1" s="1"/>
  <c r="J19" i="1"/>
  <c r="K19" i="1" s="1"/>
  <c r="G19" i="1"/>
  <c r="D19" i="1"/>
  <c r="E19" i="1" s="1"/>
  <c r="X18" i="1"/>
  <c r="V18" i="1"/>
  <c r="V39" i="1" s="1"/>
  <c r="S18" i="1"/>
  <c r="Q18" i="1"/>
  <c r="P18" i="1"/>
  <c r="M18" i="1"/>
  <c r="N18" i="1" s="1"/>
  <c r="J18" i="1"/>
  <c r="K18" i="1" s="1"/>
  <c r="G18" i="1"/>
  <c r="D18" i="1"/>
  <c r="U17" i="1"/>
  <c r="R17" i="1"/>
  <c r="O17" i="1"/>
  <c r="X17" i="1" s="1"/>
  <c r="L17" i="1"/>
  <c r="I17" i="1"/>
  <c r="F17" i="1"/>
  <c r="C17" i="1"/>
  <c r="X16" i="1"/>
  <c r="V16" i="1"/>
  <c r="Y16" i="1" s="1"/>
  <c r="Z16" i="1" s="1"/>
  <c r="S16" i="1"/>
  <c r="T16" i="1" s="1"/>
  <c r="P16" i="1"/>
  <c r="Q16" i="1" s="1"/>
  <c r="M16" i="1"/>
  <c r="N16" i="1" s="1"/>
  <c r="K16" i="1"/>
  <c r="J16" i="1"/>
  <c r="G16" i="1"/>
  <c r="H16" i="1" s="1"/>
  <c r="D16" i="1"/>
  <c r="E16" i="1" s="1"/>
  <c r="X15" i="1"/>
  <c r="V15" i="1"/>
  <c r="W15" i="1" s="1"/>
  <c r="S15" i="1"/>
  <c r="T15" i="1" s="1"/>
  <c r="P15" i="1"/>
  <c r="Q15" i="1" s="1"/>
  <c r="M15" i="1"/>
  <c r="N15" i="1" s="1"/>
  <c r="J15" i="1"/>
  <c r="K15" i="1" s="1"/>
  <c r="G15" i="1"/>
  <c r="H15" i="1" s="1"/>
  <c r="D15" i="1"/>
  <c r="E15" i="1" s="1"/>
  <c r="X14" i="1"/>
  <c r="V14" i="1"/>
  <c r="S14" i="1"/>
  <c r="T14" i="1" s="1"/>
  <c r="P14" i="1"/>
  <c r="Q14" i="1" s="1"/>
  <c r="N14" i="1"/>
  <c r="M14" i="1"/>
  <c r="J14" i="1"/>
  <c r="K14" i="1" s="1"/>
  <c r="G14" i="1"/>
  <c r="H14" i="1" s="1"/>
  <c r="D14" i="1"/>
  <c r="E14" i="1" s="1"/>
  <c r="X13" i="1"/>
  <c r="W13" i="1"/>
  <c r="V13" i="1"/>
  <c r="S13" i="1"/>
  <c r="T13" i="1" s="1"/>
  <c r="P13" i="1"/>
  <c r="Q13" i="1" s="1"/>
  <c r="N13" i="1"/>
  <c r="M13" i="1"/>
  <c r="K13" i="1"/>
  <c r="J13" i="1"/>
  <c r="G13" i="1"/>
  <c r="D13" i="1"/>
  <c r="E13" i="1" s="1"/>
  <c r="X12" i="1"/>
  <c r="V12" i="1"/>
  <c r="W12" i="1" s="1"/>
  <c r="S12" i="1"/>
  <c r="T12" i="1" s="1"/>
  <c r="P12" i="1"/>
  <c r="Q12" i="1" s="1"/>
  <c r="M12" i="1"/>
  <c r="N12" i="1" s="1"/>
  <c r="J12" i="1"/>
  <c r="K12" i="1" s="1"/>
  <c r="G12" i="1"/>
  <c r="D12" i="1"/>
  <c r="E12" i="1" s="1"/>
  <c r="X11" i="1"/>
  <c r="W11" i="1"/>
  <c r="V11" i="1"/>
  <c r="S11" i="1"/>
  <c r="T11" i="1" s="1"/>
  <c r="P11" i="1"/>
  <c r="Q11" i="1" s="1"/>
  <c r="N11" i="1"/>
  <c r="M11" i="1"/>
  <c r="K11" i="1"/>
  <c r="J11" i="1"/>
  <c r="G11" i="1"/>
  <c r="H11" i="1" s="1"/>
  <c r="D11" i="1"/>
  <c r="E11" i="1" s="1"/>
  <c r="X10" i="1"/>
  <c r="V10" i="1"/>
  <c r="W10" i="1" s="1"/>
  <c r="S10" i="1"/>
  <c r="T10" i="1" s="1"/>
  <c r="P10" i="1"/>
  <c r="Q10" i="1" s="1"/>
  <c r="M10" i="1"/>
  <c r="N10" i="1" s="1"/>
  <c r="J10" i="1"/>
  <c r="K10" i="1" s="1"/>
  <c r="G10" i="1"/>
  <c r="D10" i="1"/>
  <c r="E10" i="1" s="1"/>
  <c r="X9" i="1"/>
  <c r="V9" i="1"/>
  <c r="W9" i="1" s="1"/>
  <c r="S9" i="1"/>
  <c r="T9" i="1" s="1"/>
  <c r="Q9" i="1"/>
  <c r="P9" i="1"/>
  <c r="M9" i="1"/>
  <c r="N9" i="1" s="1"/>
  <c r="J9" i="1"/>
  <c r="K9" i="1" s="1"/>
  <c r="G9" i="1"/>
  <c r="D9" i="1"/>
  <c r="E9" i="1" s="1"/>
  <c r="X8" i="1"/>
  <c r="V8" i="1"/>
  <c r="W8" i="1" s="1"/>
  <c r="S8" i="1"/>
  <c r="T8" i="1" s="1"/>
  <c r="P8" i="1"/>
  <c r="M8" i="1"/>
  <c r="N8" i="1" s="1"/>
  <c r="J8" i="1"/>
  <c r="K8" i="1" s="1"/>
  <c r="G8" i="1"/>
  <c r="H8" i="1" s="1"/>
  <c r="E8" i="1"/>
  <c r="D8" i="1"/>
  <c r="X7" i="1"/>
  <c r="V7" i="1"/>
  <c r="W7" i="1" s="1"/>
  <c r="S7" i="1"/>
  <c r="T7" i="1" s="1"/>
  <c r="Q7" i="1"/>
  <c r="P7" i="1"/>
  <c r="N7" i="1"/>
  <c r="M7" i="1"/>
  <c r="J7" i="1"/>
  <c r="K7" i="1" s="1"/>
  <c r="G7" i="1"/>
  <c r="E7" i="1"/>
  <c r="D7" i="1"/>
  <c r="X6" i="1"/>
  <c r="V6" i="1"/>
  <c r="W6" i="1" s="1"/>
  <c r="S6" i="1"/>
  <c r="T6" i="1" s="1"/>
  <c r="Q6" i="1"/>
  <c r="P6" i="1"/>
  <c r="N6" i="1"/>
  <c r="M6" i="1"/>
  <c r="J6" i="1"/>
  <c r="K6" i="1" s="1"/>
  <c r="G6" i="1"/>
  <c r="D6" i="1"/>
  <c r="E6" i="1" s="1"/>
  <c r="Y5" i="1"/>
  <c r="Z5" i="1" s="1"/>
  <c r="X5" i="1"/>
  <c r="V5" i="1"/>
  <c r="W5" i="1" s="1"/>
  <c r="S5" i="1"/>
  <c r="Q5" i="1"/>
  <c r="P5" i="1"/>
  <c r="N5" i="1"/>
  <c r="M5" i="1"/>
  <c r="M17" i="1" s="1"/>
  <c r="N17" i="1" s="1"/>
  <c r="J5" i="1"/>
  <c r="G5" i="1"/>
  <c r="H5" i="1" s="1"/>
  <c r="E5" i="1"/>
  <c r="D5" i="1"/>
  <c r="D59" i="1" l="1"/>
  <c r="E59" i="1" s="1"/>
  <c r="X59" i="1"/>
  <c r="C60" i="1"/>
  <c r="X57" i="1"/>
  <c r="Y57" i="1"/>
  <c r="S51" i="1"/>
  <c r="T51" i="1" s="1"/>
  <c r="W46" i="1"/>
  <c r="T43" i="1"/>
  <c r="E43" i="1"/>
  <c r="X47" i="1"/>
  <c r="G47" i="1"/>
  <c r="Y43" i="1"/>
  <c r="Z43" i="1" s="1"/>
  <c r="Y45" i="1"/>
  <c r="Z45" i="1" s="1"/>
  <c r="N43" i="1"/>
  <c r="J47" i="1"/>
  <c r="K47" i="1" s="1"/>
  <c r="Y20" i="1"/>
  <c r="Z20" i="1" s="1"/>
  <c r="Y26" i="1"/>
  <c r="Z26" i="1" s="1"/>
  <c r="N27" i="1"/>
  <c r="N29" i="1"/>
  <c r="Y31" i="1"/>
  <c r="Z31" i="1" s="1"/>
  <c r="D39" i="1"/>
  <c r="Y24" i="1"/>
  <c r="Z24" i="1" s="1"/>
  <c r="S39" i="1"/>
  <c r="T39" i="1" s="1"/>
  <c r="Y21" i="1"/>
  <c r="Z21" i="1" s="1"/>
  <c r="E18" i="1"/>
  <c r="T18" i="1"/>
  <c r="W24" i="1"/>
  <c r="Y28" i="1"/>
  <c r="Z28" i="1" s="1"/>
  <c r="Y30" i="1"/>
  <c r="Z30" i="1" s="1"/>
  <c r="G39" i="1"/>
  <c r="H39" i="1" s="1"/>
  <c r="Y22" i="1"/>
  <c r="Z22" i="1" s="1"/>
  <c r="X39" i="1"/>
  <c r="H18" i="1"/>
  <c r="P39" i="1"/>
  <c r="Q39" i="1" s="1"/>
  <c r="Y19" i="1"/>
  <c r="Z19" i="1" s="1"/>
  <c r="Y23" i="1"/>
  <c r="Z23" i="1" s="1"/>
  <c r="Y25" i="1"/>
  <c r="Z25" i="1" s="1"/>
  <c r="W16" i="1"/>
  <c r="L40" i="1"/>
  <c r="Y6" i="1"/>
  <c r="Z6" i="1" s="1"/>
  <c r="O40" i="1"/>
  <c r="O60" i="1" s="1"/>
  <c r="Y14" i="1"/>
  <c r="Z14" i="1" s="1"/>
  <c r="R40" i="1"/>
  <c r="R60" i="1" s="1"/>
  <c r="S17" i="1"/>
  <c r="T17" i="1" s="1"/>
  <c r="P17" i="1"/>
  <c r="Q17" i="1" s="1"/>
  <c r="D17" i="1"/>
  <c r="E17" i="1" s="1"/>
  <c r="Q8" i="1"/>
  <c r="I60" i="1"/>
  <c r="Y7" i="1"/>
  <c r="Z7" i="1" s="1"/>
  <c r="J17" i="1"/>
  <c r="K17" i="1" s="1"/>
  <c r="E39" i="1"/>
  <c r="U60" i="1"/>
  <c r="F60" i="1"/>
  <c r="L60" i="1"/>
  <c r="W39" i="1"/>
  <c r="Y8" i="1"/>
  <c r="Z8" i="1" s="1"/>
  <c r="Y9" i="1"/>
  <c r="Z9" i="1" s="1"/>
  <c r="Y10" i="1"/>
  <c r="Z10" i="1" s="1"/>
  <c r="W14" i="1"/>
  <c r="Q26" i="1"/>
  <c r="Y32" i="1"/>
  <c r="Z32" i="1" s="1"/>
  <c r="Y33" i="1"/>
  <c r="Z33" i="1" s="1"/>
  <c r="Y34" i="1"/>
  <c r="Z34" i="1" s="1"/>
  <c r="Y35" i="1"/>
  <c r="Z35" i="1" s="1"/>
  <c r="Y36" i="1"/>
  <c r="Z36" i="1" s="1"/>
  <c r="Y37" i="1"/>
  <c r="Z37" i="1" s="1"/>
  <c r="Y38" i="1"/>
  <c r="Z38" i="1" s="1"/>
  <c r="N41" i="1"/>
  <c r="Y41" i="1"/>
  <c r="Z41" i="1" s="1"/>
  <c r="Q48" i="1"/>
  <c r="X54" i="1"/>
  <c r="Y11" i="1"/>
  <c r="Z11" i="1" s="1"/>
  <c r="Y12" i="1"/>
  <c r="Z12" i="1" s="1"/>
  <c r="Y13" i="1"/>
  <c r="Z13" i="1" s="1"/>
  <c r="V17" i="1"/>
  <c r="V40" i="1" s="1"/>
  <c r="J39" i="1"/>
  <c r="S42" i="1"/>
  <c r="Q43" i="1"/>
  <c r="E48" i="1"/>
  <c r="M51" i="1"/>
  <c r="N51" i="1" s="1"/>
  <c r="G17" i="1"/>
  <c r="H17" i="1" s="1"/>
  <c r="Q41" i="1"/>
  <c r="V51" i="1"/>
  <c r="Y15" i="1"/>
  <c r="Z15" i="1" s="1"/>
  <c r="W18" i="1"/>
  <c r="W19" i="1"/>
  <c r="W20" i="1"/>
  <c r="W21" i="1"/>
  <c r="W22" i="1"/>
  <c r="V47" i="1"/>
  <c r="T5" i="1"/>
  <c r="M39" i="1"/>
  <c r="K48" i="1"/>
  <c r="W48" i="1"/>
  <c r="W49" i="1"/>
  <c r="W50" i="1"/>
  <c r="V59" i="1"/>
  <c r="W26" i="1"/>
  <c r="K5" i="1"/>
  <c r="Y18" i="1"/>
  <c r="Z18" i="1" s="1"/>
  <c r="X40" i="1" l="1"/>
  <c r="X60" i="1" s="1"/>
  <c r="P40" i="1"/>
  <c r="Q40" i="1" s="1"/>
  <c r="S40" i="1"/>
  <c r="D40" i="1"/>
  <c r="E40" i="1" s="1"/>
  <c r="W40" i="1"/>
  <c r="G40" i="1"/>
  <c r="N39" i="1"/>
  <c r="M40" i="1"/>
  <c r="N40" i="1" s="1"/>
  <c r="Y42" i="1"/>
  <c r="Z42" i="1" s="1"/>
  <c r="T42" i="1"/>
  <c r="Y39" i="1"/>
  <c r="Z39" i="1" s="1"/>
  <c r="D60" i="1"/>
  <c r="E60" i="1" s="1"/>
  <c r="K39" i="1"/>
  <c r="J40" i="1"/>
  <c r="Y17" i="1"/>
  <c r="Z17" i="1" s="1"/>
  <c r="W17" i="1"/>
  <c r="Y59" i="1"/>
  <c r="V60" i="1"/>
  <c r="W60" i="1" s="1"/>
  <c r="Y51" i="1"/>
  <c r="Z51" i="1" s="1"/>
  <c r="W51" i="1"/>
  <c r="Y47" i="1"/>
  <c r="Z47" i="1" s="1"/>
  <c r="W47" i="1"/>
  <c r="Y40" i="1" l="1"/>
  <c r="Z40" i="1" s="1"/>
  <c r="P60" i="1"/>
  <c r="Q60" i="1" s="1"/>
  <c r="T40" i="1"/>
  <c r="S60" i="1"/>
  <c r="T60" i="1" s="1"/>
  <c r="H40" i="1"/>
  <c r="G60" i="1"/>
  <c r="H60" i="1" s="1"/>
  <c r="M60" i="1"/>
  <c r="N60" i="1" s="1"/>
  <c r="K40" i="1"/>
  <c r="J60" i="1"/>
  <c r="K60" i="1" s="1"/>
  <c r="Y60" i="1" l="1"/>
  <c r="Z60" i="1" s="1"/>
</calcChain>
</file>

<file path=xl/sharedStrings.xml><?xml version="1.0" encoding="utf-8"?>
<sst xmlns="http://schemas.openxmlformats.org/spreadsheetml/2006/main" count="107" uniqueCount="71">
  <si>
    <t>Convener:</t>
  </si>
  <si>
    <t>S.No</t>
  </si>
  <si>
    <t>Name of the Bank</t>
  </si>
  <si>
    <t>MSME</t>
  </si>
  <si>
    <t>Export Credit</t>
  </si>
  <si>
    <t>Education Loans</t>
  </si>
  <si>
    <t>Housing Loans</t>
  </si>
  <si>
    <t xml:space="preserve">Social infrastructure </t>
  </si>
  <si>
    <t>Renewable</t>
  </si>
  <si>
    <t>Others</t>
  </si>
  <si>
    <t>Total Others' Under Priority Sector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</si>
  <si>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</si>
  <si>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</si>
  <si>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</si>
  <si>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</si>
  <si>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</si>
  <si>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</si>
  <si>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</si>
  <si>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</si>
  <si>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</si>
  <si>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</si>
  <si>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</si>
  <si>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</si>
  <si>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</si>
  <si>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</si>
  <si>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</si>
  <si>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</si>
  <si>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</si>
  <si>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IDFC First Bank</t>
  </si>
  <si>
    <t>Kotak Mahindra Bank</t>
  </si>
  <si>
    <t>KBS Local Area Bank</t>
  </si>
  <si>
    <t>RBL Bank</t>
  </si>
  <si>
    <t>Commercial Banks Total</t>
  </si>
  <si>
    <t>Small Finance Banks Total</t>
  </si>
  <si>
    <t>Grand Total</t>
  </si>
  <si>
    <t>Punjab and Sind Bank</t>
  </si>
  <si>
    <t>CSB Bank Limited</t>
  </si>
  <si>
    <t>City Union Bank</t>
  </si>
  <si>
    <t>Coastal Local Area Bank</t>
  </si>
  <si>
    <t>DCB Bank</t>
  </si>
  <si>
    <t>DhanLaxmi Bank</t>
  </si>
  <si>
    <t>Federal Bank</t>
  </si>
  <si>
    <t>HDFC Bank</t>
  </si>
  <si>
    <t>ICICI Bank</t>
  </si>
  <si>
    <t>IDBI Bank</t>
  </si>
  <si>
    <t>IndusInd Bank</t>
  </si>
  <si>
    <t>Karnataka Bank</t>
  </si>
  <si>
    <t>Karur Vysya Bank</t>
  </si>
  <si>
    <t>South Indian Bank</t>
  </si>
  <si>
    <t>Tamilnad Mercantile Bank</t>
  </si>
  <si>
    <t>YES Bank</t>
  </si>
  <si>
    <t xml:space="preserve"> Private Sector Banks Total</t>
  </si>
  <si>
    <t>AP State Co-op Bank</t>
  </si>
  <si>
    <t>Co-op. Banks Total</t>
  </si>
  <si>
    <t>Andhra Pragathi Grameena Bank</t>
  </si>
  <si>
    <t>A.P.Grameena Vikas Bank</t>
  </si>
  <si>
    <t>C.G.G.B.</t>
  </si>
  <si>
    <t>Saptagiri Grameena Bank</t>
  </si>
  <si>
    <t xml:space="preserve"> R.R.Bs Total</t>
  </si>
  <si>
    <t>Equitas Small Fin. Bank</t>
  </si>
  <si>
    <t>AU Small Fin.Bank</t>
  </si>
  <si>
    <t>ESAF Small Fin. Bank</t>
  </si>
  <si>
    <t>DBS Bank India (e-LVB)</t>
  </si>
  <si>
    <t>Foreign Bank Total</t>
  </si>
  <si>
    <t>Airtel Payments Bank</t>
  </si>
  <si>
    <t>Fino Payments Bank</t>
  </si>
  <si>
    <t>India Post payments Bank</t>
  </si>
  <si>
    <t>A P S F C</t>
  </si>
  <si>
    <t xml:space="preserve">Others  </t>
  </si>
  <si>
    <t xml:space="preserve"> </t>
  </si>
  <si>
    <t>ANNUAL CREDIT PLAN 2024-25 - BANK-WISE ACHIEVEMENT as on  30.06.2024       (Amount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</si>
</sst>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;\-0.00;\-;@"/>
    <numFmt numFmtId="166" formatCode="0.0000_ ;\-0.0000\ "/>
    <numFmt numFmtId="167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Bahnschrift"/>
      <family val="2"/>
    </font>
    <font>
      <b/>
      <sz val="10"/>
      <color theme="0"/>
      <name val="Bahnschrift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5" fillId="3" borderId="0" xfId="0" applyFont="1" applyFill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8" fillId="4" borderId="5" xfId="0" applyFont="1" applyFill="1" applyBorder="1"/>
    <xf numFmtId="0" fontId="8" fillId="4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/>
    <xf numFmtId="0" fontId="7" fillId="0" borderId="0" xfId="0" applyFont="1"/>
    <xf numFmtId="167" fontId="7" fillId="0" borderId="5" xfId="1" applyNumberFormat="1" applyFont="1" applyBorder="1"/>
    <xf numFmtId="2" fontId="7" fillId="0" borderId="5" xfId="0" applyNumberFormat="1" applyFont="1" applyBorder="1"/>
    <xf numFmtId="9" fontId="7" fillId="0" borderId="5" xfId="1" applyFont="1" applyBorder="1"/>
    <xf numFmtId="1" fontId="7" fillId="0" borderId="5" xfId="0" applyNumberFormat="1" applyFont="1" applyBorder="1"/>
    <xf numFmtId="167" fontId="8" fillId="4" borderId="5" xfId="1" applyNumberFormat="1" applyFont="1" applyFill="1" applyBorder="1"/>
    <xf numFmtId="9" fontId="8" fillId="4" borderId="5" xfId="1" applyFont="1" applyFill="1" applyBorder="1"/>
    <xf numFmtId="1" fontId="8" fillId="4" borderId="5" xfId="0" applyNumberFormat="1" applyFont="1" applyFill="1" applyBorder="1"/>
    <xf numFmtId="167" fontId="7" fillId="3" borderId="5" xfId="1" applyNumberFormat="1" applyFont="1" applyFill="1" applyBorder="1"/>
    <xf numFmtId="2" fontId="7" fillId="3" borderId="5" xfId="0" applyNumberFormat="1" applyFont="1" applyFill="1" applyBorder="1"/>
    <xf numFmtId="9" fontId="7" fillId="3" borderId="5" xfId="1" applyFont="1" applyFill="1" applyBorder="1"/>
    <xf numFmtId="1" fontId="7" fillId="3" borderId="5" xfId="0" applyNumberFormat="1" applyFont="1" applyFill="1" applyBorder="1"/>
    <xf numFmtId="2" fontId="8" fillId="4" borderId="5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333375</xdr:colOff>
      <xdr:row>0</xdr:row>
      <xdr:rowOff>76200</xdr:rowOff>
    </xdr:from>
    <xdr:to>
      <xdr:col>25</xdr:col>
      <xdr:colOff>323850</xdr:colOff>
      <xdr:row>0</xdr:row>
      <xdr:rowOff>361950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45FCDA6A-8FF9-406B-9C56-BD785F696A23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16268700" y="76200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4-25\228\New%20CQR_Jun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QR"/>
      <sheetName val="Sheet1"/>
      <sheetName val="New CQR_Jun 24"/>
      <sheetName val="CQR (2)"/>
    </sheetNames>
    <sheetDataSet>
      <sheetData sheetId="0">
        <row r="1">
          <cell r="B1"/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  <cell r="BL1">
            <v>63</v>
          </cell>
          <cell r="BM1">
            <v>64</v>
          </cell>
          <cell r="BN1">
            <v>65</v>
          </cell>
          <cell r="BO1">
            <v>66</v>
          </cell>
          <cell r="BP1">
            <v>67</v>
          </cell>
          <cell r="BQ1">
            <v>68</v>
          </cell>
          <cell r="BR1">
            <v>69</v>
          </cell>
          <cell r="BS1">
            <v>70</v>
          </cell>
          <cell r="BT1">
            <v>71</v>
          </cell>
          <cell r="BU1">
            <v>72</v>
          </cell>
          <cell r="BV1">
            <v>73</v>
          </cell>
          <cell r="BW1">
            <v>74</v>
          </cell>
          <cell r="BX1">
            <v>75</v>
          </cell>
          <cell r="BY1">
            <v>76</v>
          </cell>
          <cell r="BZ1">
            <v>77</v>
          </cell>
          <cell r="CA1">
            <v>78</v>
          </cell>
          <cell r="CB1">
            <v>79</v>
          </cell>
          <cell r="CC1">
            <v>80</v>
          </cell>
          <cell r="CD1">
            <v>81</v>
          </cell>
          <cell r="CE1">
            <v>82</v>
          </cell>
          <cell r="CF1">
            <v>83</v>
          </cell>
          <cell r="CG1">
            <v>84</v>
          </cell>
          <cell r="CH1">
            <v>85</v>
          </cell>
          <cell r="CI1">
            <v>86</v>
          </cell>
          <cell r="CJ1">
            <v>87</v>
          </cell>
          <cell r="CK1">
            <v>88</v>
          </cell>
          <cell r="CL1">
            <v>89</v>
          </cell>
          <cell r="CM1">
            <v>90</v>
          </cell>
          <cell r="CN1">
            <v>91</v>
          </cell>
          <cell r="CO1">
            <v>92</v>
          </cell>
          <cell r="CP1">
            <v>93</v>
          </cell>
          <cell r="CQ1">
            <v>94</v>
          </cell>
          <cell r="CR1">
            <v>95</v>
          </cell>
          <cell r="CS1">
            <v>96</v>
          </cell>
          <cell r="CT1">
            <v>97</v>
          </cell>
          <cell r="CU1">
            <v>98</v>
          </cell>
          <cell r="CV1">
            <v>99</v>
          </cell>
          <cell r="CW1">
            <v>100</v>
          </cell>
          <cell r="CX1">
            <v>101</v>
          </cell>
          <cell r="CY1">
            <v>102</v>
          </cell>
          <cell r="CZ1">
            <v>103</v>
          </cell>
          <cell r="DA1">
            <v>104</v>
          </cell>
          <cell r="DB1">
            <v>105</v>
          </cell>
          <cell r="DC1">
            <v>106</v>
          </cell>
          <cell r="DD1">
            <v>107</v>
          </cell>
          <cell r="DE1">
            <v>108</v>
          </cell>
          <cell r="DF1">
            <v>109</v>
          </cell>
          <cell r="DG1">
            <v>110</v>
          </cell>
          <cell r="DH1">
            <v>111</v>
          </cell>
          <cell r="DI1">
            <v>112</v>
          </cell>
          <cell r="DJ1">
            <v>113</v>
          </cell>
          <cell r="DK1">
            <v>114</v>
          </cell>
          <cell r="DL1">
            <v>115</v>
          </cell>
          <cell r="DM1">
            <v>116</v>
          </cell>
          <cell r="DN1">
            <v>117</v>
          </cell>
          <cell r="DO1">
            <v>118</v>
          </cell>
          <cell r="DP1">
            <v>119</v>
          </cell>
          <cell r="DQ1">
            <v>120</v>
          </cell>
          <cell r="DR1">
            <v>121</v>
          </cell>
          <cell r="DS1">
            <v>122</v>
          </cell>
          <cell r="DT1">
            <v>123</v>
          </cell>
          <cell r="DU1">
            <v>124</v>
          </cell>
          <cell r="DV1">
            <v>125</v>
          </cell>
          <cell r="DW1">
            <v>126</v>
          </cell>
          <cell r="DX1">
            <v>127</v>
          </cell>
          <cell r="DY1">
            <v>128</v>
          </cell>
          <cell r="DZ1">
            <v>129</v>
          </cell>
          <cell r="EA1">
            <v>130</v>
          </cell>
          <cell r="EB1">
            <v>131</v>
          </cell>
          <cell r="EC1">
            <v>132</v>
          </cell>
          <cell r="ED1">
            <v>133</v>
          </cell>
          <cell r="EE1">
            <v>134</v>
          </cell>
          <cell r="EF1">
            <v>135</v>
          </cell>
          <cell r="EG1">
            <v>136</v>
          </cell>
          <cell r="EH1">
            <v>137</v>
          </cell>
          <cell r="EI1">
            <v>138</v>
          </cell>
          <cell r="EJ1">
            <v>139</v>
          </cell>
          <cell r="EK1">
            <v>140</v>
          </cell>
          <cell r="EL1">
            <v>141</v>
          </cell>
          <cell r="EM1">
            <v>142</v>
          </cell>
          <cell r="EN1">
            <v>143</v>
          </cell>
          <cell r="EO1">
            <v>144</v>
          </cell>
          <cell r="EP1">
            <v>145</v>
          </cell>
          <cell r="EQ1">
            <v>146</v>
          </cell>
          <cell r="ER1">
            <v>147</v>
          </cell>
          <cell r="ES1">
            <v>148</v>
          </cell>
          <cell r="ET1">
            <v>149</v>
          </cell>
          <cell r="EU1">
            <v>150</v>
          </cell>
          <cell r="EV1">
            <v>151</v>
          </cell>
          <cell r="EW1">
            <v>152</v>
          </cell>
          <cell r="EX1">
            <v>153</v>
          </cell>
          <cell r="EY1">
            <v>154</v>
          </cell>
          <cell r="EZ1">
            <v>155</v>
          </cell>
          <cell r="FA1">
            <v>156</v>
          </cell>
          <cell r="FB1">
            <v>157</v>
          </cell>
          <cell r="FC1">
            <v>158</v>
          </cell>
          <cell r="FD1">
            <v>159</v>
          </cell>
          <cell r="FE1">
            <v>160</v>
          </cell>
          <cell r="FF1">
            <v>161</v>
          </cell>
          <cell r="FG1">
            <v>162</v>
          </cell>
          <cell r="FH1">
            <v>163</v>
          </cell>
        </row>
        <row r="2">
          <cell r="B2" t="str">
            <v>BANK WISE Advances as onJUNE  2024</v>
          </cell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  <cell r="AM2"/>
          <cell r="AN2"/>
          <cell r="AO2"/>
          <cell r="AP2"/>
          <cell r="AQ2"/>
          <cell r="AR2"/>
          <cell r="AS2"/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/>
          <cell r="BG2"/>
          <cell r="BH2"/>
          <cell r="BI2"/>
          <cell r="BJ2"/>
          <cell r="BK2"/>
          <cell r="BL2"/>
          <cell r="BM2"/>
          <cell r="BN2"/>
          <cell r="BO2"/>
          <cell r="BP2"/>
          <cell r="BQ2"/>
          <cell r="BR2"/>
          <cell r="BS2"/>
          <cell r="BT2"/>
          <cell r="BU2"/>
          <cell r="BV2"/>
          <cell r="BW2"/>
          <cell r="BX2"/>
          <cell r="BY2"/>
          <cell r="BZ2"/>
          <cell r="CA2"/>
          <cell r="CB2"/>
          <cell r="CC2"/>
          <cell r="CD2"/>
          <cell r="CE2"/>
          <cell r="CF2"/>
          <cell r="CG2"/>
          <cell r="CH2"/>
          <cell r="CI2"/>
          <cell r="CJ2"/>
          <cell r="CK2"/>
          <cell r="CL2"/>
          <cell r="CM2"/>
          <cell r="CN2"/>
          <cell r="CO2"/>
          <cell r="CP2"/>
          <cell r="CQ2"/>
          <cell r="CR2"/>
          <cell r="CS2"/>
          <cell r="CT2"/>
          <cell r="CU2"/>
          <cell r="CV2"/>
          <cell r="CW2"/>
          <cell r="CX2"/>
          <cell r="CY2"/>
          <cell r="CZ2"/>
          <cell r="DA2"/>
          <cell r="DB2"/>
          <cell r="DC2"/>
          <cell r="DD2"/>
          <cell r="DE2"/>
          <cell r="DF2"/>
          <cell r="DG2"/>
          <cell r="DH2"/>
          <cell r="DI2"/>
          <cell r="DJ2"/>
          <cell r="DK2"/>
          <cell r="DL2"/>
          <cell r="DM2"/>
          <cell r="DN2"/>
          <cell r="DO2"/>
          <cell r="DP2"/>
          <cell r="DQ2"/>
          <cell r="DR2"/>
          <cell r="DS2"/>
          <cell r="DT2"/>
          <cell r="DU2"/>
          <cell r="DV2"/>
          <cell r="DW2"/>
          <cell r="DX2"/>
          <cell r="DY2"/>
          <cell r="DZ2"/>
          <cell r="EA2"/>
          <cell r="EB2"/>
          <cell r="EC2"/>
          <cell r="ED2"/>
          <cell r="EE2"/>
          <cell r="EF2"/>
          <cell r="EG2"/>
          <cell r="EH2"/>
          <cell r="EI2"/>
          <cell r="EJ2"/>
          <cell r="EK2"/>
          <cell r="EL2"/>
          <cell r="EM2"/>
          <cell r="EN2"/>
          <cell r="EO2"/>
          <cell r="EP2"/>
          <cell r="EQ2"/>
          <cell r="ER2"/>
          <cell r="ES2"/>
          <cell r="ET2"/>
          <cell r="EU2"/>
          <cell r="EV2"/>
          <cell r="EW2"/>
          <cell r="EX2"/>
          <cell r="EY2"/>
          <cell r="EZ2"/>
          <cell r="FA2"/>
          <cell r="FB2"/>
        </row>
        <row r="3">
          <cell r="B3" t="str">
            <v>Reports in   Crore</v>
          </cell>
          <cell r="C3" t="str">
            <v>Priority Sector</v>
          </cell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W3"/>
          <cell r="BX3"/>
          <cell r="BY3"/>
          <cell r="BZ3"/>
          <cell r="CA3"/>
          <cell r="CB3"/>
          <cell r="CC3"/>
          <cell r="CD3"/>
          <cell r="CE3"/>
          <cell r="CF3"/>
          <cell r="CG3"/>
          <cell r="CH3"/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/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/>
          <cell r="DG3"/>
          <cell r="DH3"/>
          <cell r="DI3"/>
          <cell r="DJ3"/>
          <cell r="DK3"/>
          <cell r="DL3"/>
          <cell r="DM3"/>
          <cell r="DN3"/>
          <cell r="DO3"/>
          <cell r="DP3"/>
          <cell r="DQ3"/>
          <cell r="DR3"/>
          <cell r="DS3" t="str">
            <v>Non Priority Sector</v>
          </cell>
          <cell r="DT3"/>
          <cell r="DU3"/>
          <cell r="DV3"/>
          <cell r="DW3"/>
          <cell r="DX3"/>
          <cell r="DY3"/>
          <cell r="DZ3"/>
          <cell r="EA3"/>
          <cell r="EB3"/>
          <cell r="EC3"/>
          <cell r="ED3"/>
          <cell r="EE3"/>
          <cell r="EF3"/>
          <cell r="EG3"/>
          <cell r="EH3"/>
          <cell r="EI3"/>
          <cell r="EJ3"/>
          <cell r="EK3"/>
          <cell r="EL3"/>
          <cell r="EM3"/>
          <cell r="EN3"/>
          <cell r="EO3"/>
          <cell r="EP3"/>
          <cell r="EQ3"/>
          <cell r="ER3"/>
          <cell r="ES3"/>
          <cell r="ET3"/>
          <cell r="EU3"/>
          <cell r="EV3"/>
          <cell r="EW3"/>
          <cell r="EX3"/>
          <cell r="EY3"/>
          <cell r="EZ3"/>
          <cell r="FA3"/>
          <cell r="FB3"/>
          <cell r="FC3" t="str">
            <v>Grand Total  ( Priority Sector + Non Priority Sector)</v>
          </cell>
          <cell r="FD3"/>
          <cell r="FE3"/>
          <cell r="FF3"/>
          <cell r="FG3"/>
          <cell r="FH3"/>
        </row>
        <row r="4">
          <cell r="B4" t="str">
            <v xml:space="preserve">                 Name of Bank</v>
          </cell>
          <cell r="C4" t="str">
            <v>Farm Credit</v>
          </cell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 t="str">
            <v>Out of Farm Credit, total allied activities</v>
          </cell>
          <cell r="P4"/>
          <cell r="Q4"/>
          <cell r="R4"/>
          <cell r="S4"/>
          <cell r="T4"/>
          <cell r="U4" t="str">
            <v>Agri. Infrastructure</v>
          </cell>
          <cell r="V4"/>
          <cell r="W4"/>
          <cell r="X4"/>
          <cell r="Y4"/>
          <cell r="Z4"/>
          <cell r="AA4" t="str">
            <v>Ancillary Activities</v>
          </cell>
          <cell r="AB4"/>
          <cell r="AC4"/>
          <cell r="AD4"/>
          <cell r="AE4"/>
          <cell r="AF4"/>
          <cell r="AG4" t="str">
            <v>Total Agriculture (PS)</v>
          </cell>
          <cell r="AH4"/>
          <cell r="AI4"/>
          <cell r="AJ4"/>
          <cell r="AK4"/>
          <cell r="AL4"/>
          <cell r="AM4" t="str">
            <v>Micro Enterprises</v>
          </cell>
          <cell r="AN4"/>
          <cell r="AO4"/>
          <cell r="AP4"/>
          <cell r="AQ4"/>
          <cell r="AR4"/>
          <cell r="AS4" t="str">
            <v>Small Enterprises</v>
          </cell>
          <cell r="AT4"/>
          <cell r="AU4"/>
          <cell r="AV4"/>
          <cell r="AW4"/>
          <cell r="AX4"/>
          <cell r="AY4" t="str">
            <v>Medium Enterprises</v>
          </cell>
          <cell r="AZ4"/>
          <cell r="BA4"/>
          <cell r="BB4"/>
          <cell r="BC4"/>
          <cell r="BD4"/>
          <cell r="BE4" t="str">
            <v>Khadi and Village Industries</v>
          </cell>
          <cell r="BF4"/>
          <cell r="BG4"/>
          <cell r="BH4"/>
          <cell r="BI4"/>
          <cell r="BJ4"/>
          <cell r="BK4" t="str">
            <v>Others under MSMEs</v>
          </cell>
          <cell r="BL4"/>
          <cell r="BM4"/>
          <cell r="BN4"/>
          <cell r="BO4"/>
          <cell r="BP4"/>
          <cell r="BQ4" t="str">
            <v>Total MSMEs (PS)</v>
          </cell>
          <cell r="BR4"/>
          <cell r="BS4"/>
          <cell r="BT4"/>
          <cell r="BU4"/>
          <cell r="BV4"/>
          <cell r="BW4" t="str">
            <v>Export Credit</v>
          </cell>
          <cell r="BX4"/>
          <cell r="BY4"/>
          <cell r="BZ4"/>
          <cell r="CA4"/>
          <cell r="CB4"/>
          <cell r="CC4" t="str">
            <v>Education (PS)</v>
          </cell>
          <cell r="CD4"/>
          <cell r="CE4"/>
          <cell r="CF4"/>
          <cell r="CG4"/>
          <cell r="CH4"/>
          <cell r="CI4" t="str">
            <v>Housing (PS)</v>
          </cell>
          <cell r="CJ4"/>
          <cell r="CK4"/>
          <cell r="CL4"/>
          <cell r="CM4"/>
          <cell r="CN4"/>
          <cell r="CO4" t="str">
            <v>Social Infrastructure</v>
          </cell>
          <cell r="CP4"/>
          <cell r="CQ4"/>
          <cell r="CR4"/>
          <cell r="CS4"/>
          <cell r="CT4"/>
          <cell r="CU4" t="str">
            <v>Renewable Energy</v>
          </cell>
          <cell r="CV4"/>
          <cell r="CW4"/>
          <cell r="CX4"/>
          <cell r="CY4"/>
          <cell r="CZ4"/>
          <cell r="DA4" t="str">
            <v>Other Priority</v>
          </cell>
          <cell r="DB4"/>
          <cell r="DC4"/>
          <cell r="DD4"/>
          <cell r="DE4"/>
          <cell r="DF4"/>
          <cell r="DG4" t="str">
            <v>Total Priority Sector</v>
          </cell>
          <cell r="DH4"/>
          <cell r="DI4"/>
          <cell r="DJ4"/>
          <cell r="DK4"/>
          <cell r="DL4"/>
          <cell r="DM4" t="str">
            <v>Loans to weaker sections under Priority Sector</v>
          </cell>
          <cell r="DN4"/>
          <cell r="DO4"/>
          <cell r="DP4"/>
          <cell r="DQ4"/>
          <cell r="DR4"/>
          <cell r="DS4" t="str">
            <v>Agriculture (NPS)</v>
          </cell>
          <cell r="DT4"/>
          <cell r="DU4"/>
          <cell r="DV4"/>
          <cell r="DW4"/>
          <cell r="DX4"/>
          <cell r="DY4" t="str">
            <v>Education (NPS)</v>
          </cell>
          <cell r="DZ4"/>
          <cell r="EA4"/>
          <cell r="EB4"/>
          <cell r="EC4"/>
          <cell r="ED4"/>
          <cell r="EE4" t="str">
            <v>Housing (NPS)</v>
          </cell>
          <cell r="EF4"/>
          <cell r="EG4"/>
          <cell r="EH4"/>
          <cell r="EI4"/>
          <cell r="EJ4"/>
          <cell r="EK4" t="str">
            <v>Personal Loans under NPS</v>
          </cell>
          <cell r="EL4"/>
          <cell r="EM4"/>
          <cell r="EN4"/>
          <cell r="EO4"/>
          <cell r="EP4"/>
          <cell r="EQ4" t="str">
            <v>Others NPS</v>
          </cell>
          <cell r="ER4"/>
          <cell r="ES4"/>
          <cell r="ET4"/>
          <cell r="EU4"/>
          <cell r="EV4"/>
          <cell r="EW4" t="str">
            <v>Total Non Priority Sector</v>
          </cell>
          <cell r="EX4"/>
          <cell r="EY4"/>
          <cell r="EZ4"/>
          <cell r="FA4"/>
          <cell r="FB4"/>
          <cell r="FC4"/>
          <cell r="FD4"/>
          <cell r="FE4"/>
          <cell r="FF4"/>
          <cell r="FG4"/>
          <cell r="FH4"/>
        </row>
        <row r="5">
          <cell r="B5"/>
          <cell r="C5" t="str">
            <v>Crop Loan</v>
          </cell>
          <cell r="D5"/>
          <cell r="E5"/>
          <cell r="F5"/>
          <cell r="G5"/>
          <cell r="H5"/>
          <cell r="I5" t="str">
            <v>Term Loan</v>
          </cell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/>
          <cell r="BG5"/>
          <cell r="BH5"/>
          <cell r="BI5"/>
          <cell r="BJ5"/>
          <cell r="BK5"/>
          <cell r="BL5"/>
          <cell r="BM5"/>
          <cell r="BN5"/>
          <cell r="BO5"/>
          <cell r="BP5"/>
          <cell r="BQ5"/>
          <cell r="BR5"/>
          <cell r="BS5"/>
          <cell r="BT5"/>
          <cell r="BU5"/>
          <cell r="BV5"/>
          <cell r="BW5"/>
          <cell r="BX5"/>
          <cell r="BY5"/>
          <cell r="BZ5"/>
          <cell r="CA5"/>
          <cell r="CB5"/>
          <cell r="CC5"/>
          <cell r="CD5"/>
          <cell r="CE5"/>
          <cell r="CF5"/>
          <cell r="CG5"/>
          <cell r="CH5"/>
          <cell r="CI5"/>
          <cell r="CJ5"/>
          <cell r="CK5"/>
          <cell r="CL5"/>
          <cell r="CM5"/>
          <cell r="CN5"/>
          <cell r="CO5"/>
          <cell r="CP5"/>
          <cell r="CQ5"/>
          <cell r="CR5"/>
          <cell r="CS5"/>
          <cell r="CT5"/>
          <cell r="CU5"/>
          <cell r="CV5"/>
          <cell r="CW5"/>
          <cell r="CX5"/>
          <cell r="CY5"/>
          <cell r="CZ5"/>
          <cell r="DA5"/>
          <cell r="DB5"/>
          <cell r="DC5"/>
          <cell r="DD5"/>
          <cell r="DE5"/>
          <cell r="DF5"/>
          <cell r="DG5"/>
          <cell r="DH5"/>
          <cell r="DI5"/>
          <cell r="DJ5"/>
          <cell r="DK5"/>
          <cell r="DL5"/>
          <cell r="DM5"/>
          <cell r="DN5"/>
          <cell r="DO5"/>
          <cell r="DP5"/>
          <cell r="DQ5"/>
          <cell r="DR5"/>
          <cell r="DS5"/>
          <cell r="DT5"/>
          <cell r="DU5"/>
          <cell r="DV5"/>
          <cell r="DW5"/>
          <cell r="DX5"/>
          <cell r="DY5"/>
          <cell r="DZ5"/>
          <cell r="EA5"/>
          <cell r="EB5"/>
          <cell r="EC5"/>
          <cell r="ED5"/>
          <cell r="EE5"/>
          <cell r="EF5"/>
          <cell r="EG5"/>
          <cell r="EH5"/>
          <cell r="EI5"/>
          <cell r="EJ5"/>
          <cell r="EK5"/>
          <cell r="EL5"/>
          <cell r="EM5"/>
          <cell r="EN5"/>
          <cell r="EO5"/>
          <cell r="EP5"/>
          <cell r="EQ5"/>
          <cell r="ER5"/>
          <cell r="ES5"/>
          <cell r="ET5"/>
          <cell r="EU5"/>
          <cell r="EV5"/>
          <cell r="EW5"/>
          <cell r="EX5"/>
          <cell r="EY5"/>
          <cell r="EZ5"/>
          <cell r="FA5"/>
          <cell r="FB5"/>
          <cell r="FC5"/>
          <cell r="FD5"/>
          <cell r="FE5"/>
          <cell r="FF5"/>
          <cell r="FG5"/>
          <cell r="FH5"/>
        </row>
        <row r="6">
          <cell r="B6"/>
          <cell r="C6" t="str">
            <v>Outstanding</v>
          </cell>
          <cell r="D6"/>
          <cell r="E6" t="str">
            <v>Disbursement</v>
          </cell>
          <cell r="F6"/>
          <cell r="G6" t="str">
            <v>NPA</v>
          </cell>
          <cell r="H6"/>
          <cell r="I6" t="str">
            <v>Outstanding</v>
          </cell>
          <cell r="J6"/>
          <cell r="K6" t="str">
            <v>Disbursement</v>
          </cell>
          <cell r="L6"/>
          <cell r="M6" t="str">
            <v>NPA</v>
          </cell>
          <cell r="N6"/>
          <cell r="O6" t="str">
            <v>Outstanding</v>
          </cell>
          <cell r="P6"/>
          <cell r="Q6" t="str">
            <v>Disbursement</v>
          </cell>
          <cell r="R6"/>
          <cell r="S6" t="str">
            <v>NPA</v>
          </cell>
          <cell r="T6"/>
          <cell r="U6" t="str">
            <v>Outstanding</v>
          </cell>
          <cell r="V6"/>
          <cell r="W6" t="str">
            <v>Disbursement</v>
          </cell>
          <cell r="X6"/>
          <cell r="Y6" t="str">
            <v>NPA</v>
          </cell>
          <cell r="Z6"/>
          <cell r="AA6" t="str">
            <v>Outstanding</v>
          </cell>
          <cell r="AB6"/>
          <cell r="AC6" t="str">
            <v>Disbursement</v>
          </cell>
          <cell r="AD6"/>
          <cell r="AE6" t="str">
            <v>NPA</v>
          </cell>
          <cell r="AF6"/>
          <cell r="AG6" t="str">
            <v>Outstanding</v>
          </cell>
          <cell r="AH6"/>
          <cell r="AI6" t="str">
            <v>Disbursement</v>
          </cell>
          <cell r="AJ6"/>
          <cell r="AK6" t="str">
            <v>NPA</v>
          </cell>
          <cell r="AL6"/>
          <cell r="AM6" t="str">
            <v>Outstanding</v>
          </cell>
          <cell r="AN6"/>
          <cell r="AO6" t="str">
            <v>Disbursement</v>
          </cell>
          <cell r="AP6"/>
          <cell r="AQ6" t="str">
            <v>NPA</v>
          </cell>
          <cell r="AR6"/>
          <cell r="AS6" t="str">
            <v>Outstanding</v>
          </cell>
          <cell r="AT6"/>
          <cell r="AU6" t="str">
            <v>Disbursement</v>
          </cell>
          <cell r="AV6"/>
          <cell r="AW6" t="str">
            <v>NPA</v>
          </cell>
          <cell r="AX6"/>
          <cell r="AY6" t="str">
            <v>Outstanding</v>
          </cell>
          <cell r="AZ6"/>
          <cell r="BA6" t="str">
            <v>Disbursement</v>
          </cell>
          <cell r="BB6"/>
          <cell r="BC6" t="str">
            <v>NPA</v>
          </cell>
          <cell r="BD6"/>
          <cell r="BE6" t="str">
            <v>Outstanding</v>
          </cell>
          <cell r="BF6"/>
          <cell r="BG6" t="str">
            <v>Disbursement</v>
          </cell>
          <cell r="BH6"/>
          <cell r="BI6" t="str">
            <v>NPA</v>
          </cell>
          <cell r="BJ6"/>
          <cell r="BK6" t="str">
            <v>Outstanding</v>
          </cell>
          <cell r="BL6"/>
          <cell r="BM6" t="str">
            <v>Disbursement</v>
          </cell>
          <cell r="BN6"/>
          <cell r="BO6" t="str">
            <v>NPA</v>
          </cell>
          <cell r="BP6"/>
          <cell r="BQ6" t="str">
            <v>Outstanding</v>
          </cell>
          <cell r="BR6"/>
          <cell r="BS6" t="str">
            <v>Disbursement</v>
          </cell>
          <cell r="BT6"/>
          <cell r="BU6" t="str">
            <v>NPA</v>
          </cell>
          <cell r="BV6"/>
          <cell r="BW6" t="str">
            <v>Outstanding</v>
          </cell>
          <cell r="BX6"/>
          <cell r="BY6" t="str">
            <v>Disbursement</v>
          </cell>
          <cell r="BZ6"/>
          <cell r="CA6" t="str">
            <v>NPA</v>
          </cell>
          <cell r="CB6"/>
          <cell r="CC6" t="str">
            <v>Outstanding</v>
          </cell>
          <cell r="CD6"/>
          <cell r="CE6" t="str">
            <v>Disbursement</v>
          </cell>
          <cell r="CF6"/>
          <cell r="CG6" t="str">
            <v>NPA</v>
          </cell>
          <cell r="CH6"/>
          <cell r="CI6" t="str">
            <v>Outstanding</v>
          </cell>
          <cell r="CJ6"/>
          <cell r="CK6" t="str">
            <v>Disbursement</v>
          </cell>
          <cell r="CL6"/>
          <cell r="CM6" t="str">
            <v>NPA</v>
          </cell>
          <cell r="CN6"/>
          <cell r="CO6" t="str">
            <v>Outstanding</v>
          </cell>
          <cell r="CP6"/>
          <cell r="CQ6" t="str">
            <v>Disbursement</v>
          </cell>
          <cell r="CR6"/>
          <cell r="CS6" t="str">
            <v>NPA</v>
          </cell>
          <cell r="CT6"/>
          <cell r="CU6" t="str">
            <v>Outstanding</v>
          </cell>
          <cell r="CV6"/>
          <cell r="CW6" t="str">
            <v>Disbursement</v>
          </cell>
          <cell r="CX6"/>
          <cell r="CY6" t="str">
            <v>NPA</v>
          </cell>
          <cell r="CZ6"/>
          <cell r="DA6" t="str">
            <v>Outstanding</v>
          </cell>
          <cell r="DB6"/>
          <cell r="DC6" t="str">
            <v>Disbursement</v>
          </cell>
          <cell r="DD6"/>
          <cell r="DE6" t="str">
            <v>NPA</v>
          </cell>
          <cell r="DF6"/>
          <cell r="DG6" t="str">
            <v>Outstanding</v>
          </cell>
          <cell r="DH6"/>
          <cell r="DI6" t="str">
            <v>Disbursement</v>
          </cell>
          <cell r="DJ6"/>
          <cell r="DK6" t="str">
            <v>NPA</v>
          </cell>
          <cell r="DL6"/>
          <cell r="DM6" t="str">
            <v>Outstanding</v>
          </cell>
          <cell r="DN6"/>
          <cell r="DO6" t="str">
            <v>Disbursement</v>
          </cell>
          <cell r="DP6"/>
          <cell r="DQ6" t="str">
            <v>NPA</v>
          </cell>
          <cell r="DR6"/>
          <cell r="DS6" t="str">
            <v>Outstanding</v>
          </cell>
          <cell r="DT6"/>
          <cell r="DU6" t="str">
            <v>Disbursement</v>
          </cell>
          <cell r="DV6"/>
          <cell r="DW6" t="str">
            <v>NPA</v>
          </cell>
          <cell r="DX6"/>
          <cell r="DY6" t="str">
            <v>Outstanding</v>
          </cell>
          <cell r="DZ6"/>
          <cell r="EA6" t="str">
            <v>Disbursement</v>
          </cell>
          <cell r="EB6"/>
          <cell r="EC6" t="str">
            <v>NPA</v>
          </cell>
          <cell r="ED6"/>
          <cell r="EE6" t="str">
            <v>Outstanding</v>
          </cell>
          <cell r="EF6"/>
          <cell r="EG6" t="str">
            <v>Disbursement</v>
          </cell>
          <cell r="EH6"/>
          <cell r="EI6" t="str">
            <v>NPA</v>
          </cell>
          <cell r="EJ6"/>
          <cell r="EK6" t="str">
            <v>Outstanding</v>
          </cell>
          <cell r="EL6"/>
          <cell r="EM6" t="str">
            <v>Disbursement</v>
          </cell>
          <cell r="EN6"/>
          <cell r="EO6" t="str">
            <v>NPA</v>
          </cell>
          <cell r="EP6"/>
          <cell r="EQ6" t="str">
            <v>Outstanding</v>
          </cell>
          <cell r="ER6"/>
          <cell r="ES6" t="str">
            <v>Disbursement</v>
          </cell>
          <cell r="ET6"/>
          <cell r="EU6" t="str">
            <v>NPA</v>
          </cell>
          <cell r="EV6"/>
          <cell r="EW6" t="str">
            <v>Outstanding</v>
          </cell>
          <cell r="EX6"/>
          <cell r="EY6" t="str">
            <v>Disbursement</v>
          </cell>
          <cell r="EZ6"/>
          <cell r="FA6" t="str">
            <v>NPA</v>
          </cell>
          <cell r="FB6"/>
          <cell r="FC6" t="str">
            <v>Outstanding</v>
          </cell>
          <cell r="FD6"/>
          <cell r="FE6" t="str">
            <v>Disbursement</v>
          </cell>
          <cell r="FF6"/>
          <cell r="FG6" t="str">
            <v>NPA</v>
          </cell>
          <cell r="FH6"/>
        </row>
        <row r="7">
          <cell r="B7" t="str">
            <v>Name of Bank</v>
          </cell>
          <cell r="C7" t="str">
            <v>A/c</v>
          </cell>
          <cell r="D7" t="str">
            <v>Amt</v>
          </cell>
          <cell r="E7" t="str">
            <v>A/c</v>
          </cell>
          <cell r="F7" t="str">
            <v>Amt</v>
          </cell>
          <cell r="G7" t="str">
            <v>A/c</v>
          </cell>
          <cell r="H7" t="str">
            <v>Amt</v>
          </cell>
          <cell r="I7" t="str">
            <v>A/c</v>
          </cell>
          <cell r="J7" t="str">
            <v>Amt</v>
          </cell>
          <cell r="K7" t="str">
            <v>A/c</v>
          </cell>
          <cell r="L7" t="str">
            <v>Amt</v>
          </cell>
          <cell r="M7" t="str">
            <v>A/c</v>
          </cell>
          <cell r="N7" t="str">
            <v>Amt</v>
          </cell>
          <cell r="O7" t="str">
            <v>A/c</v>
          </cell>
          <cell r="P7" t="str">
            <v>Amt</v>
          </cell>
          <cell r="Q7" t="str">
            <v>A/c</v>
          </cell>
          <cell r="R7" t="str">
            <v>Amt</v>
          </cell>
          <cell r="S7" t="str">
            <v>A/c</v>
          </cell>
          <cell r="T7" t="str">
            <v>Amt</v>
          </cell>
          <cell r="U7" t="str">
            <v>A/c</v>
          </cell>
          <cell r="V7" t="str">
            <v>Amt</v>
          </cell>
          <cell r="W7" t="str">
            <v>A/c</v>
          </cell>
          <cell r="X7" t="str">
            <v>Amt</v>
          </cell>
          <cell r="Y7" t="str">
            <v>A/c</v>
          </cell>
          <cell r="Z7" t="str">
            <v>Amt</v>
          </cell>
          <cell r="AA7" t="str">
            <v>A/c</v>
          </cell>
          <cell r="AB7" t="str">
            <v>Amt</v>
          </cell>
          <cell r="AC7" t="str">
            <v>A/c</v>
          </cell>
          <cell r="AD7" t="str">
            <v>Amt</v>
          </cell>
          <cell r="AE7" t="str">
            <v>A/c</v>
          </cell>
          <cell r="AF7" t="str">
            <v>Amt</v>
          </cell>
          <cell r="AG7" t="str">
            <v>A/c</v>
          </cell>
          <cell r="AH7" t="str">
            <v>Amt</v>
          </cell>
          <cell r="AI7" t="str">
            <v>A/c</v>
          </cell>
          <cell r="AJ7" t="str">
            <v>Amt</v>
          </cell>
          <cell r="AK7" t="str">
            <v>A/c</v>
          </cell>
          <cell r="AL7" t="str">
            <v>Amt</v>
          </cell>
          <cell r="AM7" t="str">
            <v>A/c</v>
          </cell>
          <cell r="AN7" t="str">
            <v>Amt</v>
          </cell>
          <cell r="AO7" t="str">
            <v>A/c</v>
          </cell>
          <cell r="AP7" t="str">
            <v>Amt</v>
          </cell>
          <cell r="AQ7" t="str">
            <v>A/c</v>
          </cell>
          <cell r="AR7" t="str">
            <v>Amt</v>
          </cell>
          <cell r="AS7" t="str">
            <v>A/c</v>
          </cell>
          <cell r="AT7" t="str">
            <v>Amt</v>
          </cell>
          <cell r="AU7" t="str">
            <v>A/c</v>
          </cell>
          <cell r="AV7" t="str">
            <v>Amt</v>
          </cell>
          <cell r="AW7" t="str">
            <v>A/c</v>
          </cell>
          <cell r="AX7" t="str">
            <v>Amt</v>
          </cell>
          <cell r="AY7" t="str">
            <v>A/c</v>
          </cell>
          <cell r="AZ7" t="str">
            <v>Amt</v>
          </cell>
          <cell r="BA7" t="str">
            <v>A/c</v>
          </cell>
          <cell r="BB7" t="str">
            <v>Amt</v>
          </cell>
          <cell r="BC7" t="str">
            <v>A/c</v>
          </cell>
          <cell r="BD7" t="str">
            <v>Amt</v>
          </cell>
          <cell r="BE7" t="str">
            <v>A/c</v>
          </cell>
          <cell r="BF7" t="str">
            <v>Amt</v>
          </cell>
          <cell r="BG7" t="str">
            <v>A/c</v>
          </cell>
          <cell r="BH7" t="str">
            <v>Amt</v>
          </cell>
          <cell r="BI7" t="str">
            <v>A/c</v>
          </cell>
          <cell r="BJ7" t="str">
            <v>Amt</v>
          </cell>
          <cell r="BK7" t="str">
            <v>A/c</v>
          </cell>
          <cell r="BL7" t="str">
            <v>Amt</v>
          </cell>
          <cell r="BM7" t="str">
            <v>A/c</v>
          </cell>
          <cell r="BN7" t="str">
            <v>Amt</v>
          </cell>
          <cell r="BO7" t="str">
            <v>A/c</v>
          </cell>
          <cell r="BP7" t="str">
            <v>Amt</v>
          </cell>
          <cell r="BQ7" t="str">
            <v>A/c</v>
          </cell>
          <cell r="BR7" t="str">
            <v>Amt</v>
          </cell>
          <cell r="BS7" t="str">
            <v>A/c</v>
          </cell>
          <cell r="BT7" t="str">
            <v>Amt</v>
          </cell>
          <cell r="BU7" t="str">
            <v>A/c</v>
          </cell>
          <cell r="BV7" t="str">
            <v>Amt</v>
          </cell>
          <cell r="BW7" t="str">
            <v>A/c</v>
          </cell>
          <cell r="BX7" t="str">
            <v>Amt</v>
          </cell>
          <cell r="BY7" t="str">
            <v>A/c</v>
          </cell>
          <cell r="BZ7" t="str">
            <v>Amt</v>
          </cell>
          <cell r="CA7" t="str">
            <v>A/c</v>
          </cell>
          <cell r="CB7" t="str">
            <v>Amt</v>
          </cell>
          <cell r="CC7" t="str">
            <v>A/c</v>
          </cell>
          <cell r="CD7" t="str">
            <v>Amt</v>
          </cell>
          <cell r="CE7" t="str">
            <v>A/c</v>
          </cell>
          <cell r="CF7" t="str">
            <v>Amt</v>
          </cell>
          <cell r="CG7" t="str">
            <v>A/c</v>
          </cell>
          <cell r="CH7" t="str">
            <v>Amt</v>
          </cell>
          <cell r="CI7" t="str">
            <v>A/c</v>
          </cell>
          <cell r="CJ7" t="str">
            <v>Amt</v>
          </cell>
          <cell r="CK7" t="str">
            <v>A/c</v>
          </cell>
          <cell r="CL7" t="str">
            <v>Amt</v>
          </cell>
          <cell r="CM7" t="str">
            <v>A/c</v>
          </cell>
          <cell r="CN7" t="str">
            <v>Amt</v>
          </cell>
          <cell r="CO7" t="str">
            <v>A/c</v>
          </cell>
          <cell r="CP7" t="str">
            <v>Amt</v>
          </cell>
          <cell r="CQ7" t="str">
            <v>A/c</v>
          </cell>
          <cell r="CR7" t="str">
            <v>Amt</v>
          </cell>
          <cell r="CS7" t="str">
            <v>A/c</v>
          </cell>
          <cell r="CT7" t="str">
            <v>Amt</v>
          </cell>
          <cell r="CU7" t="str">
            <v>A/c</v>
          </cell>
          <cell r="CV7" t="str">
            <v>Amt</v>
          </cell>
          <cell r="CW7" t="str">
            <v>A/c</v>
          </cell>
          <cell r="CX7" t="str">
            <v>Amt</v>
          </cell>
          <cell r="CY7" t="str">
            <v>A/c</v>
          </cell>
          <cell r="CZ7" t="str">
            <v>Amt</v>
          </cell>
          <cell r="DA7" t="str">
            <v>A/c</v>
          </cell>
          <cell r="DB7" t="str">
            <v>Amt</v>
          </cell>
          <cell r="DC7" t="str">
            <v>A/c</v>
          </cell>
          <cell r="DD7" t="str">
            <v>Amt</v>
          </cell>
          <cell r="DE7" t="str">
            <v>A/c</v>
          </cell>
          <cell r="DF7" t="str">
            <v>Amt</v>
          </cell>
          <cell r="DG7" t="str">
            <v>A/c</v>
          </cell>
          <cell r="DH7" t="str">
            <v>Amt</v>
          </cell>
          <cell r="DI7" t="str">
            <v>A/c</v>
          </cell>
          <cell r="DJ7" t="str">
            <v>Amt</v>
          </cell>
          <cell r="DK7" t="str">
            <v>A/c</v>
          </cell>
          <cell r="DL7" t="str">
            <v>Amt</v>
          </cell>
          <cell r="DM7" t="str">
            <v>A/c</v>
          </cell>
          <cell r="DN7" t="str">
            <v>Amt</v>
          </cell>
          <cell r="DO7" t="str">
            <v>A/c</v>
          </cell>
          <cell r="DP7" t="str">
            <v>Amt</v>
          </cell>
          <cell r="DQ7" t="str">
            <v>A/c</v>
          </cell>
          <cell r="DR7" t="str">
            <v>Amt</v>
          </cell>
          <cell r="DS7" t="str">
            <v>A/c</v>
          </cell>
          <cell r="DT7" t="str">
            <v>Amt</v>
          </cell>
          <cell r="DU7" t="str">
            <v>A/c</v>
          </cell>
          <cell r="DV7" t="str">
            <v>Amt</v>
          </cell>
          <cell r="DW7" t="str">
            <v>A/c</v>
          </cell>
          <cell r="DX7" t="str">
            <v>Amt</v>
          </cell>
          <cell r="DY7" t="str">
            <v>A/c</v>
          </cell>
          <cell r="DZ7" t="str">
            <v>Amt</v>
          </cell>
          <cell r="EA7" t="str">
            <v>A/c</v>
          </cell>
          <cell r="EB7" t="str">
            <v>Amt</v>
          </cell>
          <cell r="EC7" t="str">
            <v>A/c</v>
          </cell>
          <cell r="ED7" t="str">
            <v>Amt</v>
          </cell>
          <cell r="EE7" t="str">
            <v>A/c</v>
          </cell>
          <cell r="EF7" t="str">
            <v>Amt</v>
          </cell>
          <cell r="EG7" t="str">
            <v>A/c</v>
          </cell>
          <cell r="EH7" t="str">
            <v>Amt</v>
          </cell>
          <cell r="EI7" t="str">
            <v>A/c</v>
          </cell>
          <cell r="EJ7" t="str">
            <v>Amt</v>
          </cell>
          <cell r="EK7" t="str">
            <v>A/c</v>
          </cell>
          <cell r="EL7" t="str">
            <v>Amt</v>
          </cell>
          <cell r="EM7" t="str">
            <v>A/c</v>
          </cell>
          <cell r="EN7" t="str">
            <v>Amt</v>
          </cell>
          <cell r="EO7" t="str">
            <v>A/c</v>
          </cell>
          <cell r="EP7" t="str">
            <v>Amt</v>
          </cell>
          <cell r="EQ7" t="str">
            <v>A/c</v>
          </cell>
          <cell r="ER7" t="str">
            <v>Amt</v>
          </cell>
          <cell r="ES7" t="str">
            <v>A/c</v>
          </cell>
          <cell r="ET7" t="str">
            <v>Amt</v>
          </cell>
          <cell r="EU7" t="str">
            <v>A/c</v>
          </cell>
          <cell r="EV7" t="str">
            <v>Amt</v>
          </cell>
          <cell r="EW7" t="str">
            <v>A/c</v>
          </cell>
          <cell r="EX7" t="str">
            <v>Amt</v>
          </cell>
          <cell r="EY7" t="str">
            <v>A/c</v>
          </cell>
          <cell r="EZ7" t="str">
            <v>Amt</v>
          </cell>
          <cell r="FA7" t="str">
            <v>A/c</v>
          </cell>
          <cell r="FB7" t="str">
            <v>Amt</v>
          </cell>
          <cell r="FC7" t="str">
            <v>A/c</v>
          </cell>
          <cell r="FD7" t="str">
            <v>Amt</v>
          </cell>
          <cell r="FE7" t="str">
            <v>A/c</v>
          </cell>
          <cell r="FF7" t="str">
            <v>Amt</v>
          </cell>
          <cell r="FG7" t="str">
            <v>A/c</v>
          </cell>
          <cell r="FH7" t="str">
            <v>Amt</v>
          </cell>
        </row>
        <row r="8">
          <cell r="B8" t="str">
            <v>BANK OF BARODA</v>
          </cell>
          <cell r="C8">
            <v>457353</v>
          </cell>
          <cell r="D8">
            <v>8277.58</v>
          </cell>
          <cell r="E8">
            <v>129993</v>
          </cell>
          <cell r="F8">
            <v>2548.6799999999998</v>
          </cell>
          <cell r="G8">
            <v>5925</v>
          </cell>
          <cell r="H8">
            <v>174.74</v>
          </cell>
          <cell r="I8">
            <v>118244</v>
          </cell>
          <cell r="J8">
            <v>3144.67</v>
          </cell>
          <cell r="K8">
            <v>34274</v>
          </cell>
          <cell r="L8">
            <v>684.33</v>
          </cell>
          <cell r="M8">
            <v>1736</v>
          </cell>
          <cell r="N8">
            <v>35.69</v>
          </cell>
          <cell r="O8">
            <v>62135</v>
          </cell>
          <cell r="P8">
            <v>1371.84</v>
          </cell>
          <cell r="Q8">
            <v>19996</v>
          </cell>
          <cell r="R8">
            <v>381.5</v>
          </cell>
          <cell r="S8">
            <v>1120</v>
          </cell>
          <cell r="T8">
            <v>13.34</v>
          </cell>
          <cell r="U8">
            <v>888</v>
          </cell>
          <cell r="V8">
            <v>50.27</v>
          </cell>
          <cell r="W8">
            <v>150</v>
          </cell>
          <cell r="X8">
            <v>5.16</v>
          </cell>
          <cell r="Y8">
            <v>35</v>
          </cell>
          <cell r="Z8">
            <v>3.48</v>
          </cell>
          <cell r="AA8">
            <v>5816</v>
          </cell>
          <cell r="AB8">
            <v>552.29</v>
          </cell>
          <cell r="AC8">
            <v>354</v>
          </cell>
          <cell r="AD8">
            <v>93.72</v>
          </cell>
          <cell r="AE8">
            <v>419</v>
          </cell>
          <cell r="AF8">
            <v>40.270000000000003</v>
          </cell>
          <cell r="AG8">
            <v>582301</v>
          </cell>
          <cell r="AH8">
            <v>12024.810000000001</v>
          </cell>
          <cell r="AI8">
            <v>164771</v>
          </cell>
          <cell r="AJ8">
            <v>3331.8899999999994</v>
          </cell>
          <cell r="AK8">
            <v>8115</v>
          </cell>
          <cell r="AL8">
            <v>254.18</v>
          </cell>
          <cell r="AM8">
            <v>51024</v>
          </cell>
          <cell r="AN8">
            <v>2206.85</v>
          </cell>
          <cell r="AO8">
            <v>8182</v>
          </cell>
          <cell r="AP8">
            <v>740.11</v>
          </cell>
          <cell r="AQ8">
            <v>10298</v>
          </cell>
          <cell r="AR8">
            <v>288.76</v>
          </cell>
          <cell r="AS8">
            <v>787</v>
          </cell>
          <cell r="AT8">
            <v>681.88</v>
          </cell>
          <cell r="AU8">
            <v>428</v>
          </cell>
          <cell r="AV8">
            <v>432.54</v>
          </cell>
          <cell r="AW8">
            <v>65</v>
          </cell>
          <cell r="AX8">
            <v>43.33</v>
          </cell>
          <cell r="AY8">
            <v>123</v>
          </cell>
          <cell r="AZ8">
            <v>221.74</v>
          </cell>
          <cell r="BA8">
            <v>48</v>
          </cell>
          <cell r="BB8">
            <v>163.71</v>
          </cell>
          <cell r="BC8">
            <v>7</v>
          </cell>
          <cell r="BD8">
            <v>5.78</v>
          </cell>
          <cell r="BE8">
            <v>680</v>
          </cell>
          <cell r="BF8">
            <v>20.46</v>
          </cell>
          <cell r="BG8">
            <v>99</v>
          </cell>
          <cell r="BH8">
            <v>6.49</v>
          </cell>
          <cell r="BI8">
            <v>160</v>
          </cell>
          <cell r="BJ8">
            <v>1.52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52614</v>
          </cell>
          <cell r="BR8">
            <v>3130.9300000000003</v>
          </cell>
          <cell r="BS8">
            <v>8757</v>
          </cell>
          <cell r="BT8">
            <v>1342.8500000000001</v>
          </cell>
          <cell r="BU8">
            <v>10530</v>
          </cell>
          <cell r="BV8">
            <v>339.38999999999993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3815</v>
          </cell>
          <cell r="CD8">
            <v>167.08</v>
          </cell>
          <cell r="CE8">
            <v>384</v>
          </cell>
          <cell r="CF8">
            <v>6.67</v>
          </cell>
          <cell r="CG8">
            <v>229</v>
          </cell>
          <cell r="CH8">
            <v>6.06</v>
          </cell>
          <cell r="CI8">
            <v>17387</v>
          </cell>
          <cell r="CJ8">
            <v>1415.81</v>
          </cell>
          <cell r="CK8">
            <v>185</v>
          </cell>
          <cell r="CL8">
            <v>3.34</v>
          </cell>
          <cell r="CM8">
            <v>2147</v>
          </cell>
          <cell r="CN8">
            <v>79.569999999999993</v>
          </cell>
          <cell r="CO8">
            <v>8</v>
          </cell>
          <cell r="CP8">
            <v>4.63</v>
          </cell>
          <cell r="CQ8">
            <v>4</v>
          </cell>
          <cell r="CR8">
            <v>0.34</v>
          </cell>
          <cell r="CS8">
            <v>0</v>
          </cell>
          <cell r="CT8">
            <v>0</v>
          </cell>
          <cell r="CU8">
            <v>41</v>
          </cell>
          <cell r="CV8">
            <v>0.86</v>
          </cell>
          <cell r="CW8">
            <v>27</v>
          </cell>
          <cell r="CX8">
            <v>0.55000000000000004</v>
          </cell>
          <cell r="CY8">
            <v>2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656166</v>
          </cell>
          <cell r="DH8">
            <v>16744.120000000003</v>
          </cell>
          <cell r="DI8">
            <v>174128</v>
          </cell>
          <cell r="DJ8">
            <v>4685.6400000000003</v>
          </cell>
          <cell r="DK8">
            <v>21023</v>
          </cell>
          <cell r="DL8">
            <v>679.19999999999982</v>
          </cell>
          <cell r="DM8">
            <v>521451</v>
          </cell>
          <cell r="DN8">
            <v>10576.21</v>
          </cell>
          <cell r="DO8">
            <v>135525</v>
          </cell>
          <cell r="DP8">
            <v>2560.9699999999998</v>
          </cell>
          <cell r="DQ8">
            <v>13661</v>
          </cell>
          <cell r="DR8">
            <v>219.47</v>
          </cell>
          <cell r="DS8">
            <v>1263</v>
          </cell>
          <cell r="DT8">
            <v>188.24</v>
          </cell>
          <cell r="DU8">
            <v>8</v>
          </cell>
          <cell r="DV8">
            <v>21.5</v>
          </cell>
          <cell r="DW8">
            <v>1233</v>
          </cell>
          <cell r="DX8">
            <v>124.64</v>
          </cell>
          <cell r="DY8">
            <v>2545</v>
          </cell>
          <cell r="DZ8">
            <v>638.1</v>
          </cell>
          <cell r="EA8">
            <v>331</v>
          </cell>
          <cell r="EB8">
            <v>22.08</v>
          </cell>
          <cell r="EC8">
            <v>12</v>
          </cell>
          <cell r="ED8">
            <v>2.09</v>
          </cell>
          <cell r="EE8">
            <v>11859</v>
          </cell>
          <cell r="EF8">
            <v>3082.96</v>
          </cell>
          <cell r="EG8">
            <v>1279</v>
          </cell>
          <cell r="EH8">
            <v>193.72</v>
          </cell>
          <cell r="EI8">
            <v>160</v>
          </cell>
          <cell r="EJ8">
            <v>27.94</v>
          </cell>
          <cell r="EK8">
            <v>82571</v>
          </cell>
          <cell r="EL8">
            <v>1258.17</v>
          </cell>
          <cell r="EM8">
            <v>17623</v>
          </cell>
          <cell r="EN8">
            <v>414.5</v>
          </cell>
          <cell r="EO8">
            <v>2474</v>
          </cell>
          <cell r="EP8">
            <v>17.98</v>
          </cell>
          <cell r="EQ8">
            <v>32658</v>
          </cell>
          <cell r="ER8">
            <v>12049.52</v>
          </cell>
          <cell r="ES8">
            <v>4995</v>
          </cell>
          <cell r="ET8">
            <v>2096.29</v>
          </cell>
          <cell r="EU8">
            <v>1369</v>
          </cell>
          <cell r="EV8">
            <v>41.16</v>
          </cell>
          <cell r="EW8">
            <v>130896</v>
          </cell>
          <cell r="EX8">
            <v>17216.990000000002</v>
          </cell>
          <cell r="EY8">
            <v>24236</v>
          </cell>
          <cell r="EZ8">
            <v>2748.0899999999997</v>
          </cell>
          <cell r="FA8">
            <v>5248</v>
          </cell>
          <cell r="FB8">
            <v>213.81</v>
          </cell>
          <cell r="FC8">
            <v>787062</v>
          </cell>
          <cell r="FD8">
            <v>33961.11</v>
          </cell>
          <cell r="FE8">
            <v>198364</v>
          </cell>
          <cell r="FF8">
            <v>7433.73</v>
          </cell>
          <cell r="FG8">
            <v>26271</v>
          </cell>
          <cell r="FH8">
            <v>893.00999999999976</v>
          </cell>
        </row>
        <row r="9">
          <cell r="B9" t="str">
            <v>BANK OF INDIA</v>
          </cell>
          <cell r="C9">
            <v>57948</v>
          </cell>
          <cell r="D9">
            <v>639.01</v>
          </cell>
          <cell r="E9">
            <v>11321</v>
          </cell>
          <cell r="F9">
            <v>131.08000000000001</v>
          </cell>
          <cell r="G9">
            <v>2133</v>
          </cell>
          <cell r="H9">
            <v>24.74</v>
          </cell>
          <cell r="I9">
            <v>346301</v>
          </cell>
          <cell r="J9">
            <v>6491.36</v>
          </cell>
          <cell r="K9">
            <v>106648</v>
          </cell>
          <cell r="L9">
            <v>2138.36</v>
          </cell>
          <cell r="M9">
            <v>1095</v>
          </cell>
          <cell r="N9">
            <v>20.36</v>
          </cell>
          <cell r="O9">
            <v>13609</v>
          </cell>
          <cell r="P9">
            <v>312.22000000000003</v>
          </cell>
          <cell r="Q9">
            <v>4333</v>
          </cell>
          <cell r="R9">
            <v>105.64</v>
          </cell>
          <cell r="S9">
            <v>517</v>
          </cell>
          <cell r="T9">
            <v>11.86</v>
          </cell>
          <cell r="U9">
            <v>12</v>
          </cell>
          <cell r="V9">
            <v>3.26</v>
          </cell>
          <cell r="W9">
            <v>2</v>
          </cell>
          <cell r="X9">
            <v>0.11</v>
          </cell>
          <cell r="Y9">
            <v>1</v>
          </cell>
          <cell r="Z9">
            <v>0</v>
          </cell>
          <cell r="AA9">
            <v>17797</v>
          </cell>
          <cell r="AB9">
            <v>1479.94</v>
          </cell>
          <cell r="AC9">
            <v>1126</v>
          </cell>
          <cell r="AD9">
            <v>228.52</v>
          </cell>
          <cell r="AE9">
            <v>188</v>
          </cell>
          <cell r="AF9">
            <v>7.68</v>
          </cell>
          <cell r="AG9">
            <v>422058</v>
          </cell>
          <cell r="AH9">
            <v>8613.57</v>
          </cell>
          <cell r="AI9">
            <v>119097</v>
          </cell>
          <cell r="AJ9">
            <v>2498.0700000000002</v>
          </cell>
          <cell r="AK9">
            <v>3417</v>
          </cell>
          <cell r="AL9">
            <v>52.779999999999994</v>
          </cell>
          <cell r="AM9">
            <v>57348</v>
          </cell>
          <cell r="AN9">
            <v>1223.58</v>
          </cell>
          <cell r="AO9">
            <v>4843</v>
          </cell>
          <cell r="AP9">
            <v>336.09</v>
          </cell>
          <cell r="AQ9">
            <v>7412</v>
          </cell>
          <cell r="AR9">
            <v>85.4</v>
          </cell>
          <cell r="AS9">
            <v>633</v>
          </cell>
          <cell r="AT9">
            <v>777.72</v>
          </cell>
          <cell r="AU9">
            <v>271</v>
          </cell>
          <cell r="AV9">
            <v>378.36</v>
          </cell>
          <cell r="AW9">
            <v>16</v>
          </cell>
          <cell r="AX9">
            <v>1.83</v>
          </cell>
          <cell r="AY9">
            <v>89</v>
          </cell>
          <cell r="AZ9">
            <v>116.68</v>
          </cell>
          <cell r="BA9">
            <v>44</v>
          </cell>
          <cell r="BB9">
            <v>79.61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58070</v>
          </cell>
          <cell r="BR9">
            <v>2117.98</v>
          </cell>
          <cell r="BS9">
            <v>5158</v>
          </cell>
          <cell r="BT9">
            <v>794.06000000000006</v>
          </cell>
          <cell r="BU9">
            <v>7428</v>
          </cell>
          <cell r="BV9">
            <v>87.23</v>
          </cell>
          <cell r="BW9">
            <v>1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3271</v>
          </cell>
          <cell r="CD9">
            <v>131.9</v>
          </cell>
          <cell r="CE9">
            <v>422</v>
          </cell>
          <cell r="CF9">
            <v>6.07</v>
          </cell>
          <cell r="CG9">
            <v>99</v>
          </cell>
          <cell r="CH9">
            <v>2.66</v>
          </cell>
          <cell r="CI9">
            <v>13537</v>
          </cell>
          <cell r="CJ9">
            <v>1060.3800000000001</v>
          </cell>
          <cell r="CK9">
            <v>436</v>
          </cell>
          <cell r="CL9">
            <v>23.14</v>
          </cell>
          <cell r="CM9">
            <v>1144</v>
          </cell>
          <cell r="CN9">
            <v>42.54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14</v>
          </cell>
          <cell r="DB9">
            <v>1.06</v>
          </cell>
          <cell r="DC9">
            <v>5</v>
          </cell>
          <cell r="DD9">
            <v>0.57999999999999996</v>
          </cell>
          <cell r="DE9">
            <v>0</v>
          </cell>
          <cell r="DF9">
            <v>0</v>
          </cell>
          <cell r="DG9">
            <v>496951</v>
          </cell>
          <cell r="DH9">
            <v>11924.889999999998</v>
          </cell>
          <cell r="DI9">
            <v>125118</v>
          </cell>
          <cell r="DJ9">
            <v>3321.92</v>
          </cell>
          <cell r="DK9">
            <v>12088</v>
          </cell>
          <cell r="DL9">
            <v>185.20999999999998</v>
          </cell>
          <cell r="DM9">
            <v>352674</v>
          </cell>
          <cell r="DN9">
            <v>7003.58</v>
          </cell>
          <cell r="DO9">
            <v>81918</v>
          </cell>
          <cell r="DP9">
            <v>1629.4</v>
          </cell>
          <cell r="DQ9">
            <v>3874</v>
          </cell>
          <cell r="DR9">
            <v>43.57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547</v>
          </cell>
          <cell r="DZ9">
            <v>128.87</v>
          </cell>
          <cell r="EA9">
            <v>117</v>
          </cell>
          <cell r="EB9">
            <v>7.32</v>
          </cell>
          <cell r="EC9">
            <v>0</v>
          </cell>
          <cell r="ED9">
            <v>0</v>
          </cell>
          <cell r="EE9">
            <v>5854</v>
          </cell>
          <cell r="EF9">
            <v>1866.04</v>
          </cell>
          <cell r="EG9">
            <v>653</v>
          </cell>
          <cell r="EH9">
            <v>93.24</v>
          </cell>
          <cell r="EI9">
            <v>53</v>
          </cell>
          <cell r="EJ9">
            <v>17.53</v>
          </cell>
          <cell r="EK9">
            <v>8200</v>
          </cell>
          <cell r="EL9">
            <v>377.37</v>
          </cell>
          <cell r="EM9">
            <v>827</v>
          </cell>
          <cell r="EN9">
            <v>61.89</v>
          </cell>
          <cell r="EO9">
            <v>142</v>
          </cell>
          <cell r="EP9">
            <v>1.64</v>
          </cell>
          <cell r="EQ9">
            <v>22415</v>
          </cell>
          <cell r="ER9">
            <v>1512.31</v>
          </cell>
          <cell r="ES9">
            <v>4503</v>
          </cell>
          <cell r="ET9">
            <v>396.16</v>
          </cell>
          <cell r="EU9">
            <v>1827</v>
          </cell>
          <cell r="EV9">
            <v>36.07</v>
          </cell>
          <cell r="EW9">
            <v>37016</v>
          </cell>
          <cell r="EX9">
            <v>3884.5899999999997</v>
          </cell>
          <cell r="EY9">
            <v>6100</v>
          </cell>
          <cell r="EZ9">
            <v>558.61</v>
          </cell>
          <cell r="FA9">
            <v>2022</v>
          </cell>
          <cell r="FB9">
            <v>55.24</v>
          </cell>
          <cell r="FC9">
            <v>533967</v>
          </cell>
          <cell r="FD9">
            <v>15809.479999999998</v>
          </cell>
          <cell r="FE9">
            <v>131218</v>
          </cell>
          <cell r="FF9">
            <v>3880.53</v>
          </cell>
          <cell r="FG9">
            <v>14110</v>
          </cell>
          <cell r="FH9">
            <v>240.45</v>
          </cell>
        </row>
        <row r="10">
          <cell r="B10" t="str">
            <v>BANK OF MAHARASHTRA</v>
          </cell>
          <cell r="C10">
            <v>1787</v>
          </cell>
          <cell r="D10">
            <v>84.51</v>
          </cell>
          <cell r="E10">
            <v>258</v>
          </cell>
          <cell r="F10">
            <v>1.33</v>
          </cell>
          <cell r="G10">
            <v>124</v>
          </cell>
          <cell r="H10">
            <v>0.88</v>
          </cell>
          <cell r="I10">
            <v>10708</v>
          </cell>
          <cell r="J10">
            <v>260.2</v>
          </cell>
          <cell r="K10">
            <v>3621</v>
          </cell>
          <cell r="L10">
            <v>92.05</v>
          </cell>
          <cell r="M10">
            <v>61</v>
          </cell>
          <cell r="N10">
            <v>0.33</v>
          </cell>
          <cell r="O10">
            <v>219</v>
          </cell>
          <cell r="P10">
            <v>39.450000000000003</v>
          </cell>
          <cell r="Q10">
            <v>44</v>
          </cell>
          <cell r="R10">
            <v>1.07</v>
          </cell>
          <cell r="S10">
            <v>38</v>
          </cell>
          <cell r="T10">
            <v>0.17</v>
          </cell>
          <cell r="U10">
            <v>6</v>
          </cell>
          <cell r="V10">
            <v>1.03</v>
          </cell>
          <cell r="W10">
            <v>491</v>
          </cell>
          <cell r="X10">
            <v>18.68</v>
          </cell>
          <cell r="Y10">
            <v>0</v>
          </cell>
          <cell r="Z10">
            <v>0</v>
          </cell>
          <cell r="AA10">
            <v>5583</v>
          </cell>
          <cell r="AB10">
            <v>194.77</v>
          </cell>
          <cell r="AC10">
            <v>2094</v>
          </cell>
          <cell r="AD10">
            <v>57.93</v>
          </cell>
          <cell r="AE10">
            <v>42</v>
          </cell>
          <cell r="AF10">
            <v>0.94</v>
          </cell>
          <cell r="AG10">
            <v>18084</v>
          </cell>
          <cell r="AH10">
            <v>540.51</v>
          </cell>
          <cell r="AI10">
            <v>6464</v>
          </cell>
          <cell r="AJ10">
            <v>169.99</v>
          </cell>
          <cell r="AK10">
            <v>227</v>
          </cell>
          <cell r="AL10">
            <v>2.15</v>
          </cell>
          <cell r="AM10">
            <v>3960</v>
          </cell>
          <cell r="AN10">
            <v>414.45</v>
          </cell>
          <cell r="AO10">
            <v>582</v>
          </cell>
          <cell r="AP10">
            <v>60.4</v>
          </cell>
          <cell r="AQ10">
            <v>1077</v>
          </cell>
          <cell r="AR10">
            <v>18.02</v>
          </cell>
          <cell r="AS10">
            <v>162</v>
          </cell>
          <cell r="AT10">
            <v>298.14</v>
          </cell>
          <cell r="AU10">
            <v>56</v>
          </cell>
          <cell r="AV10">
            <v>16</v>
          </cell>
          <cell r="AW10">
            <v>14</v>
          </cell>
          <cell r="AX10">
            <v>22.32</v>
          </cell>
          <cell r="AY10">
            <v>7</v>
          </cell>
          <cell r="AZ10">
            <v>81.67</v>
          </cell>
          <cell r="BA10">
            <v>3</v>
          </cell>
          <cell r="BB10">
            <v>0.1</v>
          </cell>
          <cell r="BC10">
            <v>0</v>
          </cell>
          <cell r="BD10">
            <v>0</v>
          </cell>
          <cell r="BE10">
            <v>1</v>
          </cell>
          <cell r="BF10">
            <v>0.1</v>
          </cell>
          <cell r="BG10">
            <v>1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4130</v>
          </cell>
          <cell r="BR10">
            <v>794.3599999999999</v>
          </cell>
          <cell r="BS10">
            <v>642</v>
          </cell>
          <cell r="BT10">
            <v>76.5</v>
          </cell>
          <cell r="BU10">
            <v>1091</v>
          </cell>
          <cell r="BV10">
            <v>40.340000000000003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384</v>
          </cell>
          <cell r="CD10">
            <v>22.71</v>
          </cell>
          <cell r="CE10">
            <v>83</v>
          </cell>
          <cell r="CF10">
            <v>1.83</v>
          </cell>
          <cell r="CG10">
            <v>4</v>
          </cell>
          <cell r="CH10">
            <v>7.0000000000000007E-2</v>
          </cell>
          <cell r="CI10">
            <v>1660</v>
          </cell>
          <cell r="CJ10">
            <v>143.36000000000001</v>
          </cell>
          <cell r="CK10">
            <v>68</v>
          </cell>
          <cell r="CL10">
            <v>6.4</v>
          </cell>
          <cell r="CM10">
            <v>80</v>
          </cell>
          <cell r="CN10">
            <v>2.98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2</v>
          </cell>
          <cell r="CV10">
            <v>0.03</v>
          </cell>
          <cell r="CW10">
            <v>2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521</v>
          </cell>
          <cell r="DD10">
            <v>10.74</v>
          </cell>
          <cell r="DE10">
            <v>0</v>
          </cell>
          <cell r="DF10">
            <v>0</v>
          </cell>
          <cell r="DG10">
            <v>24260</v>
          </cell>
          <cell r="DH10">
            <v>1500.97</v>
          </cell>
          <cell r="DI10">
            <v>7780</v>
          </cell>
          <cell r="DJ10">
            <v>265.46000000000004</v>
          </cell>
          <cell r="DK10">
            <v>1402</v>
          </cell>
          <cell r="DL10">
            <v>45.54</v>
          </cell>
          <cell r="DM10">
            <v>19059</v>
          </cell>
          <cell r="DN10">
            <v>487.04</v>
          </cell>
          <cell r="DO10">
            <v>6505</v>
          </cell>
          <cell r="DP10">
            <v>167.41</v>
          </cell>
          <cell r="DQ10">
            <v>792</v>
          </cell>
          <cell r="DR10">
            <v>5.03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197</v>
          </cell>
          <cell r="DZ10">
            <v>48.82</v>
          </cell>
          <cell r="EA10">
            <v>33</v>
          </cell>
          <cell r="EB10">
            <v>2.1</v>
          </cell>
          <cell r="EC10">
            <v>1</v>
          </cell>
          <cell r="ED10">
            <v>0.79</v>
          </cell>
          <cell r="EE10">
            <v>905</v>
          </cell>
          <cell r="EF10">
            <v>341.57</v>
          </cell>
          <cell r="EG10">
            <v>108</v>
          </cell>
          <cell r="EH10">
            <v>18.79</v>
          </cell>
          <cell r="EI10">
            <v>4</v>
          </cell>
          <cell r="EJ10">
            <v>1.48</v>
          </cell>
          <cell r="EK10">
            <v>240</v>
          </cell>
          <cell r="EL10">
            <v>13.31</v>
          </cell>
          <cell r="EM10">
            <v>28</v>
          </cell>
          <cell r="EN10">
            <v>1.88</v>
          </cell>
          <cell r="EO10">
            <v>6</v>
          </cell>
          <cell r="EP10">
            <v>0.25</v>
          </cell>
          <cell r="EQ10">
            <v>7600</v>
          </cell>
          <cell r="ER10">
            <v>3209.06</v>
          </cell>
          <cell r="ES10">
            <v>2385</v>
          </cell>
          <cell r="ET10">
            <v>86.88</v>
          </cell>
          <cell r="EU10">
            <v>1142</v>
          </cell>
          <cell r="EV10">
            <v>34.29</v>
          </cell>
          <cell r="EW10">
            <v>8942</v>
          </cell>
          <cell r="EX10">
            <v>3612.76</v>
          </cell>
          <cell r="EY10">
            <v>2554</v>
          </cell>
          <cell r="EZ10">
            <v>109.64999999999998</v>
          </cell>
          <cell r="FA10">
            <v>1153</v>
          </cell>
          <cell r="FB10">
            <v>36.809999999999995</v>
          </cell>
          <cell r="FC10">
            <v>33202</v>
          </cell>
          <cell r="FD10">
            <v>5113.7300000000005</v>
          </cell>
          <cell r="FE10">
            <v>10334</v>
          </cell>
          <cell r="FF10">
            <v>375.11</v>
          </cell>
          <cell r="FG10">
            <v>2555</v>
          </cell>
          <cell r="FH10">
            <v>82.35</v>
          </cell>
        </row>
        <row r="11">
          <cell r="B11" t="str">
            <v>CANARA BANK</v>
          </cell>
          <cell r="C11">
            <v>2206564</v>
          </cell>
          <cell r="D11">
            <v>41115.64</v>
          </cell>
          <cell r="E11">
            <v>548733</v>
          </cell>
          <cell r="F11">
            <v>9552.99</v>
          </cell>
          <cell r="G11">
            <v>33017</v>
          </cell>
          <cell r="H11">
            <v>563.09</v>
          </cell>
          <cell r="I11">
            <v>64719</v>
          </cell>
          <cell r="J11">
            <v>755.54</v>
          </cell>
          <cell r="K11">
            <v>3042</v>
          </cell>
          <cell r="L11">
            <v>51.33</v>
          </cell>
          <cell r="M11">
            <v>19749</v>
          </cell>
          <cell r="N11">
            <v>173.35</v>
          </cell>
          <cell r="O11">
            <v>54051</v>
          </cell>
          <cell r="P11">
            <v>742.65</v>
          </cell>
          <cell r="Q11">
            <v>3625</v>
          </cell>
          <cell r="R11">
            <v>61.67</v>
          </cell>
          <cell r="S11">
            <v>736</v>
          </cell>
          <cell r="T11">
            <v>18.53</v>
          </cell>
          <cell r="U11">
            <v>557</v>
          </cell>
          <cell r="V11">
            <v>77.540000000000006</v>
          </cell>
          <cell r="W11">
            <v>98</v>
          </cell>
          <cell r="X11">
            <v>2.14</v>
          </cell>
          <cell r="Y11">
            <v>30</v>
          </cell>
          <cell r="Z11">
            <v>7.08</v>
          </cell>
          <cell r="AA11">
            <v>9844</v>
          </cell>
          <cell r="AB11">
            <v>1041.18</v>
          </cell>
          <cell r="AC11">
            <v>609</v>
          </cell>
          <cell r="AD11">
            <v>43.31</v>
          </cell>
          <cell r="AE11">
            <v>799</v>
          </cell>
          <cell r="AF11">
            <v>111.87</v>
          </cell>
          <cell r="AG11">
            <v>2281684</v>
          </cell>
          <cell r="AH11">
            <v>42989.9</v>
          </cell>
          <cell r="AI11">
            <v>552482</v>
          </cell>
          <cell r="AJ11">
            <v>9649.7699999999986</v>
          </cell>
          <cell r="AK11">
            <v>53595</v>
          </cell>
          <cell r="AL11">
            <v>855.3900000000001</v>
          </cell>
          <cell r="AM11">
            <v>141240</v>
          </cell>
          <cell r="AN11">
            <v>5002.59</v>
          </cell>
          <cell r="AO11">
            <v>9026</v>
          </cell>
          <cell r="AP11">
            <v>871.22</v>
          </cell>
          <cell r="AQ11">
            <v>34892</v>
          </cell>
          <cell r="AR11">
            <v>669.77</v>
          </cell>
          <cell r="AS11">
            <v>6852</v>
          </cell>
          <cell r="AT11">
            <v>1930.17</v>
          </cell>
          <cell r="AU11">
            <v>544</v>
          </cell>
          <cell r="AV11">
            <v>282.85000000000002</v>
          </cell>
          <cell r="AW11">
            <v>2822</v>
          </cell>
          <cell r="AX11">
            <v>505.17</v>
          </cell>
          <cell r="AY11">
            <v>385</v>
          </cell>
          <cell r="AZ11">
            <v>632.23</v>
          </cell>
          <cell r="BA11">
            <v>22</v>
          </cell>
          <cell r="BB11">
            <v>119.35</v>
          </cell>
          <cell r="BC11">
            <v>67</v>
          </cell>
          <cell r="BD11">
            <v>153.74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4347</v>
          </cell>
          <cell r="BL11">
            <v>44.44</v>
          </cell>
          <cell r="BM11">
            <v>72</v>
          </cell>
          <cell r="BN11">
            <v>0.54</v>
          </cell>
          <cell r="BO11">
            <v>1063</v>
          </cell>
          <cell r="BP11">
            <v>16.68</v>
          </cell>
          <cell r="BQ11">
            <v>152824</v>
          </cell>
          <cell r="BR11">
            <v>7609.4299999999994</v>
          </cell>
          <cell r="BS11">
            <v>9664</v>
          </cell>
          <cell r="BT11">
            <v>1273.96</v>
          </cell>
          <cell r="BU11">
            <v>38844</v>
          </cell>
          <cell r="BV11">
            <v>1345.3600000000001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14294</v>
          </cell>
          <cell r="CD11">
            <v>712.48</v>
          </cell>
          <cell r="CE11">
            <v>1666</v>
          </cell>
          <cell r="CF11">
            <v>25.42</v>
          </cell>
          <cell r="CG11">
            <v>823</v>
          </cell>
          <cell r="CH11">
            <v>20.49</v>
          </cell>
          <cell r="CI11">
            <v>25703</v>
          </cell>
          <cell r="CJ11">
            <v>1919.93</v>
          </cell>
          <cell r="CK11">
            <v>675</v>
          </cell>
          <cell r="CL11">
            <v>50.16</v>
          </cell>
          <cell r="CM11">
            <v>3010</v>
          </cell>
          <cell r="CN11">
            <v>97.23</v>
          </cell>
          <cell r="CO11">
            <v>1</v>
          </cell>
          <cell r="CP11">
            <v>1E-4</v>
          </cell>
          <cell r="CQ11">
            <v>0</v>
          </cell>
          <cell r="CR11">
            <v>0</v>
          </cell>
          <cell r="CS11">
            <v>1</v>
          </cell>
          <cell r="CT11">
            <v>0</v>
          </cell>
          <cell r="CU11">
            <v>23</v>
          </cell>
          <cell r="CV11">
            <v>0.21</v>
          </cell>
          <cell r="CW11">
            <v>9</v>
          </cell>
          <cell r="CX11">
            <v>0.17</v>
          </cell>
          <cell r="CY11">
            <v>13</v>
          </cell>
          <cell r="CZ11">
            <v>0.04</v>
          </cell>
          <cell r="DA11">
            <v>710</v>
          </cell>
          <cell r="DB11">
            <v>17.79</v>
          </cell>
          <cell r="DC11">
            <v>4</v>
          </cell>
          <cell r="DD11">
            <v>0.03</v>
          </cell>
          <cell r="DE11">
            <v>96</v>
          </cell>
          <cell r="DF11">
            <v>0.49</v>
          </cell>
          <cell r="DG11">
            <v>2475239</v>
          </cell>
          <cell r="DH11">
            <v>53249.740100000003</v>
          </cell>
          <cell r="DI11">
            <v>564500</v>
          </cell>
          <cell r="DJ11">
            <v>10999.51</v>
          </cell>
          <cell r="DK11">
            <v>96382</v>
          </cell>
          <cell r="DL11">
            <v>2318.9999999999995</v>
          </cell>
          <cell r="DM11">
            <v>2295438</v>
          </cell>
          <cell r="DN11">
            <v>41238.720000000001</v>
          </cell>
          <cell r="DO11">
            <v>328041</v>
          </cell>
          <cell r="DP11">
            <v>5816.46</v>
          </cell>
          <cell r="DQ11">
            <v>72348</v>
          </cell>
          <cell r="DR11">
            <v>866.16</v>
          </cell>
          <cell r="DS11">
            <v>573</v>
          </cell>
          <cell r="DT11">
            <v>148.61000000000001</v>
          </cell>
          <cell r="DU11">
            <v>100</v>
          </cell>
          <cell r="DV11">
            <v>38.78</v>
          </cell>
          <cell r="DW11">
            <v>37</v>
          </cell>
          <cell r="DX11">
            <v>8.77</v>
          </cell>
          <cell r="DY11">
            <v>1271</v>
          </cell>
          <cell r="DZ11">
            <v>275.32</v>
          </cell>
          <cell r="EA11">
            <v>111</v>
          </cell>
          <cell r="EB11">
            <v>6.53</v>
          </cell>
          <cell r="EC11">
            <v>59</v>
          </cell>
          <cell r="ED11">
            <v>1.1499999999999999</v>
          </cell>
          <cell r="EE11">
            <v>18147</v>
          </cell>
          <cell r="EF11">
            <v>4797.1899999999996</v>
          </cell>
          <cell r="EG11">
            <v>1782</v>
          </cell>
          <cell r="EH11">
            <v>282</v>
          </cell>
          <cell r="EI11">
            <v>311</v>
          </cell>
          <cell r="EJ11">
            <v>49.79</v>
          </cell>
          <cell r="EK11">
            <v>212579</v>
          </cell>
          <cell r="EL11">
            <v>4619.05</v>
          </cell>
          <cell r="EM11">
            <v>183817</v>
          </cell>
          <cell r="EN11">
            <v>2909.88</v>
          </cell>
          <cell r="EO11">
            <v>3707</v>
          </cell>
          <cell r="EP11">
            <v>60.49</v>
          </cell>
          <cell r="EQ11">
            <v>50381</v>
          </cell>
          <cell r="ER11">
            <v>11513.97</v>
          </cell>
          <cell r="ES11">
            <v>4558</v>
          </cell>
          <cell r="ET11">
            <v>5739.94</v>
          </cell>
          <cell r="EU11">
            <v>6152</v>
          </cell>
          <cell r="EV11">
            <v>156.72</v>
          </cell>
          <cell r="EW11">
            <v>282951</v>
          </cell>
          <cell r="EX11">
            <v>21354.14</v>
          </cell>
          <cell r="EY11">
            <v>190368</v>
          </cell>
          <cell r="EZ11">
            <v>8977.130000000001</v>
          </cell>
          <cell r="FA11">
            <v>10266</v>
          </cell>
          <cell r="FB11">
            <v>276.91999999999996</v>
          </cell>
          <cell r="FC11">
            <v>2758190</v>
          </cell>
          <cell r="FD11">
            <v>74603.880100000009</v>
          </cell>
          <cell r="FE11">
            <v>754868</v>
          </cell>
          <cell r="FF11">
            <v>19976.64</v>
          </cell>
          <cell r="FG11">
            <v>106648</v>
          </cell>
          <cell r="FH11">
            <v>2595.9199999999996</v>
          </cell>
        </row>
        <row r="12">
          <cell r="B12" t="str">
            <v>CENTRAL BANK OF INDIA</v>
          </cell>
          <cell r="C12">
            <v>27176</v>
          </cell>
          <cell r="D12">
            <v>1428.88</v>
          </cell>
          <cell r="E12">
            <v>4451</v>
          </cell>
          <cell r="F12">
            <v>62.82</v>
          </cell>
          <cell r="G12">
            <v>1650</v>
          </cell>
          <cell r="H12">
            <v>40.44</v>
          </cell>
          <cell r="I12">
            <v>114514</v>
          </cell>
          <cell r="J12">
            <v>1998.31</v>
          </cell>
          <cell r="K12">
            <v>42873</v>
          </cell>
          <cell r="L12">
            <v>961.84</v>
          </cell>
          <cell r="M12">
            <v>975</v>
          </cell>
          <cell r="N12">
            <v>9.56</v>
          </cell>
          <cell r="O12">
            <v>8308</v>
          </cell>
          <cell r="P12">
            <v>758.68</v>
          </cell>
          <cell r="Q12">
            <v>358</v>
          </cell>
          <cell r="R12">
            <v>130.78</v>
          </cell>
          <cell r="S12">
            <v>79</v>
          </cell>
          <cell r="T12">
            <v>1.01</v>
          </cell>
          <cell r="U12">
            <v>44</v>
          </cell>
          <cell r="V12">
            <v>31.16</v>
          </cell>
          <cell r="W12">
            <v>11</v>
          </cell>
          <cell r="X12">
            <v>3.24</v>
          </cell>
          <cell r="Y12">
            <v>1</v>
          </cell>
          <cell r="Z12">
            <v>0</v>
          </cell>
          <cell r="AA12">
            <v>257</v>
          </cell>
          <cell r="AB12">
            <v>215.91</v>
          </cell>
          <cell r="AC12">
            <v>63</v>
          </cell>
          <cell r="AD12">
            <v>94.39</v>
          </cell>
          <cell r="AE12">
            <v>27</v>
          </cell>
          <cell r="AF12">
            <v>55.4</v>
          </cell>
          <cell r="AG12">
            <v>141991</v>
          </cell>
          <cell r="AH12">
            <v>3674.2599999999998</v>
          </cell>
          <cell r="AI12">
            <v>47398</v>
          </cell>
          <cell r="AJ12">
            <v>1122.2900000000002</v>
          </cell>
          <cell r="AK12">
            <v>2653</v>
          </cell>
          <cell r="AL12">
            <v>105.4</v>
          </cell>
          <cell r="AM12">
            <v>9590</v>
          </cell>
          <cell r="AN12">
            <v>376.92</v>
          </cell>
          <cell r="AO12">
            <v>1549</v>
          </cell>
          <cell r="AP12">
            <v>145.75</v>
          </cell>
          <cell r="AQ12">
            <v>4095</v>
          </cell>
          <cell r="AR12">
            <v>31.29</v>
          </cell>
          <cell r="AS12">
            <v>457</v>
          </cell>
          <cell r="AT12">
            <v>373.8</v>
          </cell>
          <cell r="AU12">
            <v>180</v>
          </cell>
          <cell r="AV12">
            <v>177.19</v>
          </cell>
          <cell r="AW12">
            <v>50</v>
          </cell>
          <cell r="AX12">
            <v>42.39</v>
          </cell>
          <cell r="AY12">
            <v>23</v>
          </cell>
          <cell r="AZ12">
            <v>195.96</v>
          </cell>
          <cell r="BA12">
            <v>8</v>
          </cell>
          <cell r="BB12">
            <v>131.24</v>
          </cell>
          <cell r="BC12">
            <v>5</v>
          </cell>
          <cell r="BD12">
            <v>4.33</v>
          </cell>
          <cell r="BE12">
            <v>275</v>
          </cell>
          <cell r="BF12">
            <v>14.86</v>
          </cell>
          <cell r="BG12">
            <v>20</v>
          </cell>
          <cell r="BH12">
            <v>5.42</v>
          </cell>
          <cell r="BI12">
            <v>138</v>
          </cell>
          <cell r="BJ12">
            <v>1.45</v>
          </cell>
          <cell r="BK12">
            <v>37</v>
          </cell>
          <cell r="BL12">
            <v>32.99</v>
          </cell>
          <cell r="BM12">
            <v>14</v>
          </cell>
          <cell r="BN12">
            <v>13.83</v>
          </cell>
          <cell r="BO12">
            <v>9</v>
          </cell>
          <cell r="BP12">
            <v>5.75</v>
          </cell>
          <cell r="BQ12">
            <v>10382</v>
          </cell>
          <cell r="BR12">
            <v>994.53000000000009</v>
          </cell>
          <cell r="BS12">
            <v>1771</v>
          </cell>
          <cell r="BT12">
            <v>473.43</v>
          </cell>
          <cell r="BU12">
            <v>4297</v>
          </cell>
          <cell r="BV12">
            <v>85.210000000000008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1576</v>
          </cell>
          <cell r="CD12">
            <v>83.2</v>
          </cell>
          <cell r="CE12">
            <v>167</v>
          </cell>
          <cell r="CF12">
            <v>3.11</v>
          </cell>
          <cell r="CG12">
            <v>189</v>
          </cell>
          <cell r="CH12">
            <v>4.4000000000000004</v>
          </cell>
          <cell r="CI12">
            <v>5534</v>
          </cell>
          <cell r="CJ12">
            <v>394.45</v>
          </cell>
          <cell r="CK12">
            <v>163</v>
          </cell>
          <cell r="CL12">
            <v>6.58</v>
          </cell>
          <cell r="CM12">
            <v>915</v>
          </cell>
          <cell r="CN12">
            <v>25.24</v>
          </cell>
          <cell r="CO12">
            <v>2</v>
          </cell>
          <cell r="CP12">
            <v>1.03</v>
          </cell>
          <cell r="CQ12">
            <v>2</v>
          </cell>
          <cell r="CR12">
            <v>0.54</v>
          </cell>
          <cell r="CS12">
            <v>0</v>
          </cell>
          <cell r="CT12">
            <v>0</v>
          </cell>
          <cell r="CU12">
            <v>9</v>
          </cell>
          <cell r="CV12">
            <v>0.01</v>
          </cell>
          <cell r="CW12">
            <v>0</v>
          </cell>
          <cell r="CX12">
            <v>0</v>
          </cell>
          <cell r="CY12">
            <v>9</v>
          </cell>
          <cell r="CZ12">
            <v>0.01</v>
          </cell>
          <cell r="DA12">
            <v>55</v>
          </cell>
          <cell r="DB12">
            <v>0.09</v>
          </cell>
          <cell r="DC12">
            <v>0</v>
          </cell>
          <cell r="DD12">
            <v>0</v>
          </cell>
          <cell r="DE12">
            <v>55</v>
          </cell>
          <cell r="DF12">
            <v>0.09</v>
          </cell>
          <cell r="DG12">
            <v>159549</v>
          </cell>
          <cell r="DH12">
            <v>5147.57</v>
          </cell>
          <cell r="DI12">
            <v>49501</v>
          </cell>
          <cell r="DJ12">
            <v>1605.95</v>
          </cell>
          <cell r="DK12">
            <v>8118</v>
          </cell>
          <cell r="DL12">
            <v>220.35000000000002</v>
          </cell>
          <cell r="DM12">
            <v>111484</v>
          </cell>
          <cell r="DN12">
            <v>2722.27</v>
          </cell>
          <cell r="DO12">
            <v>33024</v>
          </cell>
          <cell r="DP12">
            <v>712.9</v>
          </cell>
          <cell r="DQ12">
            <v>4128</v>
          </cell>
          <cell r="DR12">
            <v>44.49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38</v>
          </cell>
          <cell r="DZ12">
            <v>11.31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281</v>
          </cell>
          <cell r="EF12">
            <v>63.77</v>
          </cell>
          <cell r="EG12">
            <v>7</v>
          </cell>
          <cell r="EH12">
            <v>0</v>
          </cell>
          <cell r="EI12">
            <v>17</v>
          </cell>
          <cell r="EJ12">
            <v>3.55</v>
          </cell>
          <cell r="EK12">
            <v>32143</v>
          </cell>
          <cell r="EL12">
            <v>1623.35</v>
          </cell>
          <cell r="EM12">
            <v>8475</v>
          </cell>
          <cell r="EN12">
            <v>268.8</v>
          </cell>
          <cell r="EO12">
            <v>1899</v>
          </cell>
          <cell r="EP12">
            <v>21.12</v>
          </cell>
          <cell r="EQ12">
            <v>4524</v>
          </cell>
          <cell r="ER12">
            <v>223.41</v>
          </cell>
          <cell r="ES12">
            <v>2768</v>
          </cell>
          <cell r="ET12">
            <v>180.48</v>
          </cell>
          <cell r="EU12">
            <v>85</v>
          </cell>
          <cell r="EV12">
            <v>13.24</v>
          </cell>
          <cell r="EW12">
            <v>36986</v>
          </cell>
          <cell r="EX12">
            <v>1921.84</v>
          </cell>
          <cell r="EY12">
            <v>11250</v>
          </cell>
          <cell r="EZ12">
            <v>449.28</v>
          </cell>
          <cell r="FA12">
            <v>2001</v>
          </cell>
          <cell r="FB12">
            <v>37.909999999999997</v>
          </cell>
          <cell r="FC12">
            <v>196535</v>
          </cell>
          <cell r="FD12">
            <v>7069.41</v>
          </cell>
          <cell r="FE12">
            <v>60751</v>
          </cell>
          <cell r="FF12">
            <v>2055.23</v>
          </cell>
          <cell r="FG12">
            <v>10119</v>
          </cell>
          <cell r="FH12">
            <v>258.26</v>
          </cell>
        </row>
        <row r="13">
          <cell r="B13" t="str">
            <v>INDIAN BANK</v>
          </cell>
          <cell r="C13">
            <v>797354</v>
          </cell>
          <cell r="D13">
            <v>12314.71</v>
          </cell>
          <cell r="E13">
            <v>218546</v>
          </cell>
          <cell r="F13">
            <v>3632.27</v>
          </cell>
          <cell r="G13">
            <v>11873</v>
          </cell>
          <cell r="H13">
            <v>128.58000000000001</v>
          </cell>
          <cell r="I13">
            <v>38249</v>
          </cell>
          <cell r="J13">
            <v>3047.8</v>
          </cell>
          <cell r="K13">
            <v>3974</v>
          </cell>
          <cell r="L13">
            <v>462.9</v>
          </cell>
          <cell r="M13">
            <v>3229</v>
          </cell>
          <cell r="N13">
            <v>39.1</v>
          </cell>
          <cell r="O13">
            <v>17463</v>
          </cell>
          <cell r="P13">
            <v>1526.31</v>
          </cell>
          <cell r="Q13">
            <v>2361</v>
          </cell>
          <cell r="R13">
            <v>290.58999999999997</v>
          </cell>
          <cell r="S13">
            <v>1273</v>
          </cell>
          <cell r="T13">
            <v>15.39</v>
          </cell>
          <cell r="U13">
            <v>66</v>
          </cell>
          <cell r="V13">
            <v>42.92</v>
          </cell>
          <cell r="W13">
            <v>3</v>
          </cell>
          <cell r="X13">
            <v>3.13</v>
          </cell>
          <cell r="Y13">
            <v>6</v>
          </cell>
          <cell r="Z13">
            <v>1.55</v>
          </cell>
          <cell r="AA13">
            <v>737</v>
          </cell>
          <cell r="AB13">
            <v>660.34</v>
          </cell>
          <cell r="AC13">
            <v>104</v>
          </cell>
          <cell r="AD13">
            <v>223.52</v>
          </cell>
          <cell r="AE13">
            <v>223</v>
          </cell>
          <cell r="AF13">
            <v>36.54</v>
          </cell>
          <cell r="AG13">
            <v>836406</v>
          </cell>
          <cell r="AH13">
            <v>16065.769999999999</v>
          </cell>
          <cell r="AI13">
            <v>222627</v>
          </cell>
          <cell r="AJ13">
            <v>4321.8200000000006</v>
          </cell>
          <cell r="AK13">
            <v>15331</v>
          </cell>
          <cell r="AL13">
            <v>205.77</v>
          </cell>
          <cell r="AM13">
            <v>56114</v>
          </cell>
          <cell r="AN13">
            <v>3522.08</v>
          </cell>
          <cell r="AO13">
            <v>4126</v>
          </cell>
          <cell r="AP13">
            <v>547.04999999999995</v>
          </cell>
          <cell r="AQ13">
            <v>7602</v>
          </cell>
          <cell r="AR13">
            <v>146.43</v>
          </cell>
          <cell r="AS13">
            <v>1140</v>
          </cell>
          <cell r="AT13">
            <v>1004.22</v>
          </cell>
          <cell r="AU13">
            <v>175</v>
          </cell>
          <cell r="AV13">
            <v>262.38</v>
          </cell>
          <cell r="AW13">
            <v>104</v>
          </cell>
          <cell r="AX13">
            <v>77.239999999999995</v>
          </cell>
          <cell r="AY13">
            <v>78</v>
          </cell>
          <cell r="AZ13">
            <v>282.12</v>
          </cell>
          <cell r="BA13">
            <v>9</v>
          </cell>
          <cell r="BB13">
            <v>47.01</v>
          </cell>
          <cell r="BC13">
            <v>18</v>
          </cell>
          <cell r="BD13">
            <v>118.87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57332</v>
          </cell>
          <cell r="BR13">
            <v>4808.42</v>
          </cell>
          <cell r="BS13">
            <v>4310</v>
          </cell>
          <cell r="BT13">
            <v>856.43999999999994</v>
          </cell>
          <cell r="BU13">
            <v>7724</v>
          </cell>
          <cell r="BV13">
            <v>342.54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2446</v>
          </cell>
          <cell r="CD13">
            <v>174.09</v>
          </cell>
          <cell r="CE13">
            <v>290</v>
          </cell>
          <cell r="CF13">
            <v>6.03</v>
          </cell>
          <cell r="CG13">
            <v>142</v>
          </cell>
          <cell r="CH13">
            <v>3.8</v>
          </cell>
          <cell r="CI13">
            <v>7604</v>
          </cell>
          <cell r="CJ13">
            <v>513.89</v>
          </cell>
          <cell r="CK13">
            <v>110</v>
          </cell>
          <cell r="CL13">
            <v>6.49</v>
          </cell>
          <cell r="CM13">
            <v>875</v>
          </cell>
          <cell r="CN13">
            <v>25.24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  <cell r="DB13">
            <v>4.03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903789</v>
          </cell>
          <cell r="DH13">
            <v>21566.199999999997</v>
          </cell>
          <cell r="DI13">
            <v>227337</v>
          </cell>
          <cell r="DJ13">
            <v>5190.78</v>
          </cell>
          <cell r="DK13">
            <v>24072</v>
          </cell>
          <cell r="DL13">
            <v>577.35</v>
          </cell>
          <cell r="DM13">
            <v>727850</v>
          </cell>
          <cell r="DN13">
            <v>11796.95</v>
          </cell>
          <cell r="DO13">
            <v>177415</v>
          </cell>
          <cell r="DP13">
            <v>2660.57</v>
          </cell>
          <cell r="DQ13">
            <v>17336</v>
          </cell>
          <cell r="DR13">
            <v>122.25</v>
          </cell>
          <cell r="DS13">
            <v>27</v>
          </cell>
          <cell r="DT13">
            <v>547.34</v>
          </cell>
          <cell r="DU13">
            <v>6736</v>
          </cell>
          <cell r="DV13">
            <v>342.44</v>
          </cell>
          <cell r="DW13">
            <v>7</v>
          </cell>
          <cell r="DX13">
            <v>0.52</v>
          </cell>
          <cell r="DY13">
            <v>1116</v>
          </cell>
          <cell r="DZ13">
            <v>269.52999999999997</v>
          </cell>
          <cell r="EA13">
            <v>199</v>
          </cell>
          <cell r="EB13">
            <v>13.2</v>
          </cell>
          <cell r="EC13">
            <v>3</v>
          </cell>
          <cell r="ED13">
            <v>0.25</v>
          </cell>
          <cell r="EE13">
            <v>13488</v>
          </cell>
          <cell r="EF13">
            <v>3131.7</v>
          </cell>
          <cell r="EG13">
            <v>789</v>
          </cell>
          <cell r="EH13">
            <v>137.63</v>
          </cell>
          <cell r="EI13">
            <v>488</v>
          </cell>
          <cell r="EJ13">
            <v>48.66</v>
          </cell>
          <cell r="EK13">
            <v>53078</v>
          </cell>
          <cell r="EL13">
            <v>2174.5</v>
          </cell>
          <cell r="EM13">
            <v>15184</v>
          </cell>
          <cell r="EN13">
            <v>586.36</v>
          </cell>
          <cell r="EO13">
            <v>3100</v>
          </cell>
          <cell r="EP13">
            <v>22.4</v>
          </cell>
          <cell r="EQ13">
            <v>509</v>
          </cell>
          <cell r="ER13">
            <v>8300.15</v>
          </cell>
          <cell r="ES13">
            <v>54</v>
          </cell>
          <cell r="ET13">
            <v>4704.1499999999996</v>
          </cell>
          <cell r="EU13">
            <v>89</v>
          </cell>
          <cell r="EV13">
            <v>137.94</v>
          </cell>
          <cell r="EW13">
            <v>68218</v>
          </cell>
          <cell r="EX13">
            <v>14423.22</v>
          </cell>
          <cell r="EY13">
            <v>22962</v>
          </cell>
          <cell r="EZ13">
            <v>5783.7799999999988</v>
          </cell>
          <cell r="FA13">
            <v>3687</v>
          </cell>
          <cell r="FB13">
            <v>209.77</v>
          </cell>
          <cell r="FC13">
            <v>972007</v>
          </cell>
          <cell r="FD13">
            <v>35989.42</v>
          </cell>
          <cell r="FE13">
            <v>250299</v>
          </cell>
          <cell r="FF13">
            <v>10974.559999999998</v>
          </cell>
          <cell r="FG13">
            <v>27759</v>
          </cell>
          <cell r="FH13">
            <v>787.12</v>
          </cell>
        </row>
        <row r="14">
          <cell r="B14" t="str">
            <v>INDIAN OVERSEAS BANK</v>
          </cell>
          <cell r="C14">
            <v>33082</v>
          </cell>
          <cell r="D14">
            <v>579.26</v>
          </cell>
          <cell r="E14">
            <v>77446</v>
          </cell>
          <cell r="F14">
            <v>1482.67</v>
          </cell>
          <cell r="G14">
            <v>8627</v>
          </cell>
          <cell r="H14">
            <v>119.54</v>
          </cell>
          <cell r="I14">
            <v>255514</v>
          </cell>
          <cell r="J14">
            <v>5540.29</v>
          </cell>
          <cell r="K14">
            <v>1822</v>
          </cell>
          <cell r="L14">
            <v>43.89</v>
          </cell>
          <cell r="M14">
            <v>4271</v>
          </cell>
          <cell r="N14">
            <v>216.36</v>
          </cell>
          <cell r="O14">
            <v>288596</v>
          </cell>
          <cell r="P14">
            <v>6119.51</v>
          </cell>
          <cell r="Q14">
            <v>15330</v>
          </cell>
          <cell r="R14">
            <v>292.64999999999998</v>
          </cell>
          <cell r="S14">
            <v>12898</v>
          </cell>
          <cell r="T14">
            <v>335.93</v>
          </cell>
          <cell r="U14">
            <v>308</v>
          </cell>
          <cell r="V14">
            <v>24.47</v>
          </cell>
          <cell r="W14">
            <v>165</v>
          </cell>
          <cell r="X14">
            <v>7.28</v>
          </cell>
          <cell r="Y14">
            <v>18</v>
          </cell>
          <cell r="Z14">
            <v>2.88</v>
          </cell>
          <cell r="AA14">
            <v>517</v>
          </cell>
          <cell r="AB14">
            <v>351.14</v>
          </cell>
          <cell r="AC14">
            <v>7</v>
          </cell>
          <cell r="AD14">
            <v>14.85</v>
          </cell>
          <cell r="AE14">
            <v>261</v>
          </cell>
          <cell r="AF14">
            <v>159.30000000000001</v>
          </cell>
          <cell r="AG14">
            <v>289421</v>
          </cell>
          <cell r="AH14">
            <v>6495.1600000000008</v>
          </cell>
          <cell r="AI14">
            <v>79440</v>
          </cell>
          <cell r="AJ14">
            <v>1548.69</v>
          </cell>
          <cell r="AK14">
            <v>13177</v>
          </cell>
          <cell r="AL14">
            <v>498.08000000000004</v>
          </cell>
          <cell r="AM14">
            <v>36836</v>
          </cell>
          <cell r="AN14">
            <v>953.37</v>
          </cell>
          <cell r="AO14">
            <v>3838</v>
          </cell>
          <cell r="AP14">
            <v>69.430000000000007</v>
          </cell>
          <cell r="AQ14">
            <v>7340</v>
          </cell>
          <cell r="AR14">
            <v>207.74</v>
          </cell>
          <cell r="AS14">
            <v>339</v>
          </cell>
          <cell r="AT14">
            <v>469.02</v>
          </cell>
          <cell r="AU14">
            <v>8</v>
          </cell>
          <cell r="AV14">
            <v>8.51</v>
          </cell>
          <cell r="AW14">
            <v>25</v>
          </cell>
          <cell r="AX14">
            <v>58.21</v>
          </cell>
          <cell r="AY14">
            <v>42</v>
          </cell>
          <cell r="AZ14">
            <v>589.08000000000004</v>
          </cell>
          <cell r="BA14">
            <v>0</v>
          </cell>
          <cell r="BB14">
            <v>0</v>
          </cell>
          <cell r="BC14">
            <v>1</v>
          </cell>
          <cell r="BD14">
            <v>0.08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37217</v>
          </cell>
          <cell r="BR14">
            <v>2011.4699999999998</v>
          </cell>
          <cell r="BS14">
            <v>3846</v>
          </cell>
          <cell r="BT14">
            <v>77.940000000000012</v>
          </cell>
          <cell r="BU14">
            <v>7366</v>
          </cell>
          <cell r="BV14">
            <v>266.02999999999997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1594</v>
          </cell>
          <cell r="CD14">
            <v>49.65</v>
          </cell>
          <cell r="CE14">
            <v>76</v>
          </cell>
          <cell r="CF14">
            <v>1.65</v>
          </cell>
          <cell r="CG14">
            <v>91</v>
          </cell>
          <cell r="CH14">
            <v>1.91</v>
          </cell>
          <cell r="CI14">
            <v>7565</v>
          </cell>
          <cell r="CJ14">
            <v>651.38</v>
          </cell>
          <cell r="CK14">
            <v>173</v>
          </cell>
          <cell r="CL14">
            <v>17.14</v>
          </cell>
          <cell r="CM14">
            <v>1225</v>
          </cell>
          <cell r="CN14">
            <v>30.73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181</v>
          </cell>
          <cell r="DB14">
            <v>4.32</v>
          </cell>
          <cell r="DC14">
            <v>4</v>
          </cell>
          <cell r="DD14">
            <v>7.0000000000000007E-2</v>
          </cell>
          <cell r="DE14">
            <v>20</v>
          </cell>
          <cell r="DF14">
            <v>0.23</v>
          </cell>
          <cell r="DG14">
            <v>335978</v>
          </cell>
          <cell r="DH14">
            <v>9211.98</v>
          </cell>
          <cell r="DI14">
            <v>83539</v>
          </cell>
          <cell r="DJ14">
            <v>1645.4900000000002</v>
          </cell>
          <cell r="DK14">
            <v>21879</v>
          </cell>
          <cell r="DL14">
            <v>796.98</v>
          </cell>
          <cell r="DM14">
            <v>279259</v>
          </cell>
          <cell r="DN14">
            <v>5172.62</v>
          </cell>
          <cell r="DO14">
            <v>72309</v>
          </cell>
          <cell r="DP14">
            <v>1312.76</v>
          </cell>
          <cell r="DQ14">
            <v>16496</v>
          </cell>
          <cell r="DR14">
            <v>176</v>
          </cell>
          <cell r="DS14">
            <v>294</v>
          </cell>
          <cell r="DT14">
            <v>327.92</v>
          </cell>
          <cell r="DU14">
            <v>61</v>
          </cell>
          <cell r="DV14">
            <v>1.73</v>
          </cell>
          <cell r="DW14">
            <v>56</v>
          </cell>
          <cell r="DX14">
            <v>62.73</v>
          </cell>
          <cell r="DY14">
            <v>515</v>
          </cell>
          <cell r="DZ14">
            <v>102.61</v>
          </cell>
          <cell r="EA14">
            <v>52</v>
          </cell>
          <cell r="EB14">
            <v>2.75</v>
          </cell>
          <cell r="EC14">
            <v>7</v>
          </cell>
          <cell r="ED14">
            <v>1.07</v>
          </cell>
          <cell r="EE14">
            <v>3379</v>
          </cell>
          <cell r="EF14">
            <v>1018.61</v>
          </cell>
          <cell r="EG14">
            <v>289</v>
          </cell>
          <cell r="EH14">
            <v>59.07</v>
          </cell>
          <cell r="EI14">
            <v>81</v>
          </cell>
          <cell r="EJ14">
            <v>18.16</v>
          </cell>
          <cell r="EK14">
            <v>1236</v>
          </cell>
          <cell r="EL14">
            <v>26.48</v>
          </cell>
          <cell r="EM14">
            <v>59</v>
          </cell>
          <cell r="EN14">
            <v>2.63</v>
          </cell>
          <cell r="EO14">
            <v>214</v>
          </cell>
          <cell r="EP14">
            <v>1.5</v>
          </cell>
          <cell r="EQ14">
            <v>28601</v>
          </cell>
          <cell r="ER14">
            <v>2020.92</v>
          </cell>
          <cell r="ES14">
            <v>8209</v>
          </cell>
          <cell r="ET14">
            <v>203.09</v>
          </cell>
          <cell r="EU14">
            <v>964</v>
          </cell>
          <cell r="EV14">
            <v>102.71</v>
          </cell>
          <cell r="EW14">
            <v>34025</v>
          </cell>
          <cell r="EX14">
            <v>3496.5400000000004</v>
          </cell>
          <cell r="EY14">
            <v>8670</v>
          </cell>
          <cell r="EZ14">
            <v>269.27000000000004</v>
          </cell>
          <cell r="FA14">
            <v>1322</v>
          </cell>
          <cell r="FB14">
            <v>186.17</v>
          </cell>
          <cell r="FC14">
            <v>370003</v>
          </cell>
          <cell r="FD14">
            <v>12708.52</v>
          </cell>
          <cell r="FE14">
            <v>92209</v>
          </cell>
          <cell r="FF14">
            <v>1914.7600000000002</v>
          </cell>
          <cell r="FG14">
            <v>23201</v>
          </cell>
          <cell r="FH14">
            <v>983.15</v>
          </cell>
        </row>
        <row r="15">
          <cell r="B15" t="str">
            <v>PUNJAB NATIONAL BANK</v>
          </cell>
          <cell r="C15">
            <v>67448</v>
          </cell>
          <cell r="D15">
            <v>1665.36</v>
          </cell>
          <cell r="E15">
            <v>21683</v>
          </cell>
          <cell r="F15">
            <v>507.21</v>
          </cell>
          <cell r="G15">
            <v>1951</v>
          </cell>
          <cell r="H15">
            <v>39.67</v>
          </cell>
          <cell r="I15">
            <v>7627</v>
          </cell>
          <cell r="J15">
            <v>147.49</v>
          </cell>
          <cell r="K15">
            <v>171</v>
          </cell>
          <cell r="L15">
            <v>23.47</v>
          </cell>
          <cell r="M15">
            <v>5034</v>
          </cell>
          <cell r="N15">
            <v>29.25</v>
          </cell>
          <cell r="O15">
            <v>6744</v>
          </cell>
          <cell r="P15">
            <v>106.45</v>
          </cell>
          <cell r="Q15">
            <v>164</v>
          </cell>
          <cell r="R15">
            <v>23.17</v>
          </cell>
          <cell r="S15">
            <v>4865</v>
          </cell>
          <cell r="T15">
            <v>24.53</v>
          </cell>
          <cell r="U15">
            <v>567</v>
          </cell>
          <cell r="V15">
            <v>28.59</v>
          </cell>
          <cell r="W15">
            <v>180</v>
          </cell>
          <cell r="X15">
            <v>3.65</v>
          </cell>
          <cell r="Y15">
            <v>39</v>
          </cell>
          <cell r="Z15">
            <v>7.21</v>
          </cell>
          <cell r="AA15">
            <v>2563</v>
          </cell>
          <cell r="AB15">
            <v>241.07</v>
          </cell>
          <cell r="AC15">
            <v>332</v>
          </cell>
          <cell r="AD15">
            <v>18.78</v>
          </cell>
          <cell r="AE15">
            <v>113</v>
          </cell>
          <cell r="AF15">
            <v>42.4</v>
          </cell>
          <cell r="AG15">
            <v>78205</v>
          </cell>
          <cell r="AH15">
            <v>2082.5099999999998</v>
          </cell>
          <cell r="AI15">
            <v>22366</v>
          </cell>
          <cell r="AJ15">
            <v>553.1099999999999</v>
          </cell>
          <cell r="AK15">
            <v>7137</v>
          </cell>
          <cell r="AL15">
            <v>118.53</v>
          </cell>
          <cell r="AM15">
            <v>12929</v>
          </cell>
          <cell r="AN15">
            <v>684.19</v>
          </cell>
          <cell r="AO15">
            <v>763</v>
          </cell>
          <cell r="AP15">
            <v>163.19999999999999</v>
          </cell>
          <cell r="AQ15">
            <v>4921</v>
          </cell>
          <cell r="AR15">
            <v>112.6</v>
          </cell>
          <cell r="AS15">
            <v>1347</v>
          </cell>
          <cell r="AT15">
            <v>493.31</v>
          </cell>
          <cell r="AU15">
            <v>93</v>
          </cell>
          <cell r="AV15">
            <v>88.46</v>
          </cell>
          <cell r="AW15">
            <v>445</v>
          </cell>
          <cell r="AX15">
            <v>98.46</v>
          </cell>
          <cell r="AY15">
            <v>108</v>
          </cell>
          <cell r="AZ15">
            <v>388.08</v>
          </cell>
          <cell r="BA15">
            <v>10</v>
          </cell>
          <cell r="BB15">
            <v>102.21</v>
          </cell>
          <cell r="BC15">
            <v>13</v>
          </cell>
          <cell r="BD15">
            <v>85.06</v>
          </cell>
          <cell r="BE15">
            <v>3</v>
          </cell>
          <cell r="BF15">
            <v>0.01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14387</v>
          </cell>
          <cell r="BR15">
            <v>1565.59</v>
          </cell>
          <cell r="BS15">
            <v>866</v>
          </cell>
          <cell r="BT15">
            <v>353.86999999999995</v>
          </cell>
          <cell r="BU15">
            <v>5379</v>
          </cell>
          <cell r="BV15">
            <v>296.12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1631</v>
          </cell>
          <cell r="CD15">
            <v>110.34</v>
          </cell>
          <cell r="CE15">
            <v>165</v>
          </cell>
          <cell r="CF15">
            <v>3.69</v>
          </cell>
          <cell r="CG15">
            <v>103</v>
          </cell>
          <cell r="CH15">
            <v>4.2699999999999996</v>
          </cell>
          <cell r="CI15">
            <v>6024</v>
          </cell>
          <cell r="CJ15">
            <v>408.31</v>
          </cell>
          <cell r="CK15">
            <v>138</v>
          </cell>
          <cell r="CL15">
            <v>9.7100000000000009</v>
          </cell>
          <cell r="CM15">
            <v>294</v>
          </cell>
          <cell r="CN15">
            <v>12.2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1</v>
          </cell>
          <cell r="CV15">
            <v>0</v>
          </cell>
          <cell r="CW15">
            <v>0</v>
          </cell>
          <cell r="CX15">
            <v>0</v>
          </cell>
          <cell r="CY15">
            <v>1</v>
          </cell>
          <cell r="CZ15">
            <v>0</v>
          </cell>
          <cell r="DA15">
            <v>154</v>
          </cell>
          <cell r="DB15">
            <v>3</v>
          </cell>
          <cell r="DC15">
            <v>9</v>
          </cell>
          <cell r="DD15">
            <v>0.04</v>
          </cell>
          <cell r="DE15">
            <v>41</v>
          </cell>
          <cell r="DF15">
            <v>0.04</v>
          </cell>
          <cell r="DG15">
            <v>100402</v>
          </cell>
          <cell r="DH15">
            <v>4169.75</v>
          </cell>
          <cell r="DI15">
            <v>23544</v>
          </cell>
          <cell r="DJ15">
            <v>920.41999999999985</v>
          </cell>
          <cell r="DK15">
            <v>12955</v>
          </cell>
          <cell r="DL15">
            <v>431.15999999999997</v>
          </cell>
          <cell r="DM15">
            <v>79284</v>
          </cell>
          <cell r="DN15">
            <v>1797.11</v>
          </cell>
          <cell r="DO15">
            <v>21327</v>
          </cell>
          <cell r="DP15">
            <v>525.22</v>
          </cell>
          <cell r="DQ15">
            <v>9086</v>
          </cell>
          <cell r="DR15">
            <v>69.75</v>
          </cell>
          <cell r="DS15">
            <v>141</v>
          </cell>
          <cell r="DT15">
            <v>82.63</v>
          </cell>
          <cell r="DU15">
            <v>4</v>
          </cell>
          <cell r="DV15">
            <v>13.63</v>
          </cell>
          <cell r="DW15">
            <v>126</v>
          </cell>
          <cell r="DX15">
            <v>0.59</v>
          </cell>
          <cell r="DY15">
            <v>528</v>
          </cell>
          <cell r="DZ15">
            <v>112.79</v>
          </cell>
          <cell r="EA15">
            <v>82</v>
          </cell>
          <cell r="EB15">
            <v>4.8099999999999996</v>
          </cell>
          <cell r="EC15">
            <v>0</v>
          </cell>
          <cell r="ED15">
            <v>0</v>
          </cell>
          <cell r="EE15">
            <v>5481</v>
          </cell>
          <cell r="EF15">
            <v>1279.8499999999999</v>
          </cell>
          <cell r="EG15">
            <v>444</v>
          </cell>
          <cell r="EH15">
            <v>74.94</v>
          </cell>
          <cell r="EI15">
            <v>85</v>
          </cell>
          <cell r="EJ15">
            <v>13.03</v>
          </cell>
          <cell r="EK15">
            <v>3495</v>
          </cell>
          <cell r="EL15">
            <v>150.77000000000001</v>
          </cell>
          <cell r="EM15">
            <v>143</v>
          </cell>
          <cell r="EN15">
            <v>7.92</v>
          </cell>
          <cell r="EO15">
            <v>135</v>
          </cell>
          <cell r="EP15">
            <v>2.06</v>
          </cell>
          <cell r="EQ15">
            <v>9321</v>
          </cell>
          <cell r="ER15">
            <v>9511.31</v>
          </cell>
          <cell r="ES15">
            <v>1064</v>
          </cell>
          <cell r="ET15">
            <v>419.1</v>
          </cell>
          <cell r="EU15">
            <v>788</v>
          </cell>
          <cell r="EV15">
            <v>81.2</v>
          </cell>
          <cell r="EW15">
            <v>18966</v>
          </cell>
          <cell r="EX15">
            <v>11137.35</v>
          </cell>
          <cell r="EY15">
            <v>1737</v>
          </cell>
          <cell r="EZ15">
            <v>520.40000000000009</v>
          </cell>
          <cell r="FA15">
            <v>1134</v>
          </cell>
          <cell r="FB15">
            <v>96.88000000000001</v>
          </cell>
          <cell r="FC15">
            <v>119368</v>
          </cell>
          <cell r="FD15">
            <v>15307.1</v>
          </cell>
          <cell r="FE15">
            <v>25281</v>
          </cell>
          <cell r="FF15">
            <v>1440.82</v>
          </cell>
          <cell r="FG15">
            <v>14089</v>
          </cell>
          <cell r="FH15">
            <v>528.04</v>
          </cell>
        </row>
        <row r="16">
          <cell r="B16" t="str">
            <v>PUNJAB AND SIND BANK</v>
          </cell>
          <cell r="C16">
            <v>80</v>
          </cell>
          <cell r="D16">
            <v>33.9</v>
          </cell>
          <cell r="E16">
            <v>9</v>
          </cell>
          <cell r="F16">
            <v>0.67</v>
          </cell>
          <cell r="G16">
            <v>2</v>
          </cell>
          <cell r="H16">
            <v>0.17</v>
          </cell>
          <cell r="I16">
            <v>196</v>
          </cell>
          <cell r="J16">
            <v>20.2</v>
          </cell>
          <cell r="K16">
            <v>69</v>
          </cell>
          <cell r="L16">
            <v>2.57</v>
          </cell>
          <cell r="M16">
            <v>2</v>
          </cell>
          <cell r="N16">
            <v>0.17</v>
          </cell>
          <cell r="O16">
            <v>17</v>
          </cell>
          <cell r="P16">
            <v>12.28</v>
          </cell>
          <cell r="Q16">
            <v>3</v>
          </cell>
          <cell r="R16">
            <v>0.5</v>
          </cell>
          <cell r="S16">
            <v>2</v>
          </cell>
          <cell r="T16">
            <v>0.17</v>
          </cell>
          <cell r="U16">
            <v>18</v>
          </cell>
          <cell r="V16">
            <v>16.28</v>
          </cell>
          <cell r="W16">
            <v>0</v>
          </cell>
          <cell r="X16">
            <v>0</v>
          </cell>
          <cell r="Y16">
            <v>4</v>
          </cell>
          <cell r="Z16">
            <v>1.59</v>
          </cell>
          <cell r="AA16">
            <v>20</v>
          </cell>
          <cell r="AB16">
            <v>6.38</v>
          </cell>
          <cell r="AC16">
            <v>1</v>
          </cell>
          <cell r="AD16">
            <v>0.05</v>
          </cell>
          <cell r="AE16">
            <v>2</v>
          </cell>
          <cell r="AF16">
            <v>0.46</v>
          </cell>
          <cell r="AG16">
            <v>314</v>
          </cell>
          <cell r="AH16">
            <v>76.759999999999991</v>
          </cell>
          <cell r="AI16">
            <v>79</v>
          </cell>
          <cell r="AJ16">
            <v>3.2899999999999996</v>
          </cell>
          <cell r="AK16">
            <v>10</v>
          </cell>
          <cell r="AL16">
            <v>2.39</v>
          </cell>
          <cell r="AM16">
            <v>825</v>
          </cell>
          <cell r="AN16">
            <v>80.41</v>
          </cell>
          <cell r="AO16">
            <v>8</v>
          </cell>
          <cell r="AP16">
            <v>2.48</v>
          </cell>
          <cell r="AQ16">
            <v>115</v>
          </cell>
          <cell r="AR16">
            <v>7.72</v>
          </cell>
          <cell r="AS16">
            <v>54</v>
          </cell>
          <cell r="AT16">
            <v>51.44</v>
          </cell>
          <cell r="AU16">
            <v>0</v>
          </cell>
          <cell r="AV16">
            <v>0</v>
          </cell>
          <cell r="AW16">
            <v>2</v>
          </cell>
          <cell r="AX16">
            <v>1.87</v>
          </cell>
          <cell r="AY16">
            <v>2</v>
          </cell>
          <cell r="AZ16">
            <v>11.98</v>
          </cell>
          <cell r="BA16">
            <v>1</v>
          </cell>
          <cell r="BB16">
            <v>0.09</v>
          </cell>
          <cell r="BC16">
            <v>0</v>
          </cell>
          <cell r="BD16">
            <v>0</v>
          </cell>
          <cell r="BE16">
            <v>2</v>
          </cell>
          <cell r="BF16">
            <v>0.44</v>
          </cell>
          <cell r="BG16">
            <v>0</v>
          </cell>
          <cell r="BH16">
            <v>0</v>
          </cell>
          <cell r="BI16">
            <v>2</v>
          </cell>
          <cell r="BJ16">
            <v>0.44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883</v>
          </cell>
          <cell r="BR16">
            <v>144.26999999999998</v>
          </cell>
          <cell r="BS16">
            <v>9</v>
          </cell>
          <cell r="BT16">
            <v>2.57</v>
          </cell>
          <cell r="BU16">
            <v>119</v>
          </cell>
          <cell r="BV16">
            <v>10.029999999999999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62</v>
          </cell>
          <cell r="CD16">
            <v>6.91</v>
          </cell>
          <cell r="CE16">
            <v>1</v>
          </cell>
          <cell r="CF16">
            <v>0.01</v>
          </cell>
          <cell r="CG16">
            <v>2</v>
          </cell>
          <cell r="CH16">
            <v>0.06</v>
          </cell>
          <cell r="CI16">
            <v>186</v>
          </cell>
          <cell r="CJ16">
            <v>43.36</v>
          </cell>
          <cell r="CK16">
            <v>4</v>
          </cell>
          <cell r="CL16">
            <v>0.73</v>
          </cell>
          <cell r="CM16">
            <v>5</v>
          </cell>
          <cell r="CN16">
            <v>0.93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112</v>
          </cell>
          <cell r="DB16">
            <v>6.31</v>
          </cell>
          <cell r="DC16">
            <v>0</v>
          </cell>
          <cell r="DD16">
            <v>0</v>
          </cell>
          <cell r="DE16">
            <v>2</v>
          </cell>
          <cell r="DF16">
            <v>0</v>
          </cell>
          <cell r="DG16">
            <v>1557</v>
          </cell>
          <cell r="DH16">
            <v>277.60999999999996</v>
          </cell>
          <cell r="DI16">
            <v>93</v>
          </cell>
          <cell r="DJ16">
            <v>6.6</v>
          </cell>
          <cell r="DK16">
            <v>138</v>
          </cell>
          <cell r="DL16">
            <v>13.41</v>
          </cell>
          <cell r="DM16">
            <v>1460</v>
          </cell>
          <cell r="DN16">
            <v>429.37</v>
          </cell>
          <cell r="DO16">
            <v>72</v>
          </cell>
          <cell r="DP16">
            <v>0.85</v>
          </cell>
          <cell r="DQ16">
            <v>227</v>
          </cell>
          <cell r="DR16">
            <v>16.02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58</v>
          </cell>
          <cell r="DZ16">
            <v>31.39</v>
          </cell>
          <cell r="EA16">
            <v>1</v>
          </cell>
          <cell r="EB16">
            <v>0.02</v>
          </cell>
          <cell r="EC16">
            <v>0</v>
          </cell>
          <cell r="ED16">
            <v>0</v>
          </cell>
          <cell r="EE16">
            <v>285</v>
          </cell>
          <cell r="EF16">
            <v>147.77000000000001</v>
          </cell>
          <cell r="EG16">
            <v>7</v>
          </cell>
          <cell r="EH16">
            <v>1.77</v>
          </cell>
          <cell r="EI16">
            <v>10</v>
          </cell>
          <cell r="EJ16">
            <v>0</v>
          </cell>
          <cell r="EK16">
            <v>128</v>
          </cell>
          <cell r="EL16">
            <v>6.53</v>
          </cell>
          <cell r="EM16">
            <v>4</v>
          </cell>
          <cell r="EN16">
            <v>0.25</v>
          </cell>
          <cell r="EO16">
            <v>23</v>
          </cell>
          <cell r="EP16">
            <v>0.13</v>
          </cell>
          <cell r="EQ16">
            <v>1760</v>
          </cell>
          <cell r="ER16">
            <v>3517.72</v>
          </cell>
          <cell r="ES16">
            <v>410</v>
          </cell>
          <cell r="ET16">
            <v>10.43</v>
          </cell>
          <cell r="EU16">
            <v>8</v>
          </cell>
          <cell r="EV16">
            <v>0.05</v>
          </cell>
          <cell r="EW16">
            <v>2231</v>
          </cell>
          <cell r="EX16">
            <v>3703.41</v>
          </cell>
          <cell r="EY16">
            <v>422</v>
          </cell>
          <cell r="EZ16">
            <v>12.469999999999999</v>
          </cell>
          <cell r="FA16">
            <v>41</v>
          </cell>
          <cell r="FB16">
            <v>0.18</v>
          </cell>
          <cell r="FC16">
            <v>3788</v>
          </cell>
          <cell r="FD16">
            <v>3981.02</v>
          </cell>
          <cell r="FE16">
            <v>515</v>
          </cell>
          <cell r="FF16">
            <v>19.07</v>
          </cell>
          <cell r="FG16">
            <v>179</v>
          </cell>
          <cell r="FH16">
            <v>13.59</v>
          </cell>
        </row>
        <row r="17">
          <cell r="B17" t="str">
            <v>UCO BANK</v>
          </cell>
          <cell r="C17">
            <v>5498</v>
          </cell>
          <cell r="D17">
            <v>114.54</v>
          </cell>
          <cell r="E17">
            <v>966</v>
          </cell>
          <cell r="F17">
            <v>28.47</v>
          </cell>
          <cell r="G17">
            <v>372</v>
          </cell>
          <cell r="H17">
            <v>8.32</v>
          </cell>
          <cell r="I17">
            <v>12345</v>
          </cell>
          <cell r="J17">
            <v>171.95</v>
          </cell>
          <cell r="K17">
            <v>3301</v>
          </cell>
          <cell r="L17">
            <v>50.9</v>
          </cell>
          <cell r="M17">
            <v>425</v>
          </cell>
          <cell r="N17">
            <v>4.12</v>
          </cell>
          <cell r="O17">
            <v>58</v>
          </cell>
          <cell r="P17">
            <v>0.2</v>
          </cell>
          <cell r="Q17">
            <v>0</v>
          </cell>
          <cell r="R17">
            <v>0</v>
          </cell>
          <cell r="S17">
            <v>57</v>
          </cell>
          <cell r="T17">
            <v>0.2</v>
          </cell>
          <cell r="U17">
            <v>26</v>
          </cell>
          <cell r="V17">
            <v>10.59</v>
          </cell>
          <cell r="W17">
            <v>2</v>
          </cell>
          <cell r="X17">
            <v>1.7</v>
          </cell>
          <cell r="Y17">
            <v>4</v>
          </cell>
          <cell r="Z17">
            <v>0.44</v>
          </cell>
          <cell r="AA17">
            <v>21</v>
          </cell>
          <cell r="AB17">
            <v>0.86</v>
          </cell>
          <cell r="AC17">
            <v>0</v>
          </cell>
          <cell r="AD17">
            <v>0</v>
          </cell>
          <cell r="AE17">
            <v>12</v>
          </cell>
          <cell r="AF17">
            <v>0.53</v>
          </cell>
          <cell r="AG17">
            <v>17890</v>
          </cell>
          <cell r="AH17">
            <v>297.94</v>
          </cell>
          <cell r="AI17">
            <v>4269</v>
          </cell>
          <cell r="AJ17">
            <v>81.070000000000007</v>
          </cell>
          <cell r="AK17">
            <v>813</v>
          </cell>
          <cell r="AL17">
            <v>13.41</v>
          </cell>
          <cell r="AM17">
            <v>11625</v>
          </cell>
          <cell r="AN17">
            <v>324.8</v>
          </cell>
          <cell r="AO17">
            <v>545</v>
          </cell>
          <cell r="AP17">
            <v>28.64</v>
          </cell>
          <cell r="AQ17">
            <v>1772</v>
          </cell>
          <cell r="AR17">
            <v>46.83</v>
          </cell>
          <cell r="AS17">
            <v>109</v>
          </cell>
          <cell r="AT17">
            <v>136.31</v>
          </cell>
          <cell r="AU17">
            <v>18</v>
          </cell>
          <cell r="AV17">
            <v>10.48</v>
          </cell>
          <cell r="AW17">
            <v>21</v>
          </cell>
          <cell r="AX17">
            <v>52.25</v>
          </cell>
          <cell r="AY17">
            <v>8</v>
          </cell>
          <cell r="AZ17">
            <v>2.5299999999999998</v>
          </cell>
          <cell r="BA17">
            <v>0</v>
          </cell>
          <cell r="BB17">
            <v>0</v>
          </cell>
          <cell r="BC17">
            <v>1</v>
          </cell>
          <cell r="BD17">
            <v>0</v>
          </cell>
          <cell r="BE17">
            <v>7</v>
          </cell>
          <cell r="BF17">
            <v>0.39</v>
          </cell>
          <cell r="BG17">
            <v>0</v>
          </cell>
          <cell r="BH17">
            <v>0</v>
          </cell>
          <cell r="BI17">
            <v>7</v>
          </cell>
          <cell r="BJ17">
            <v>0.39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11749</v>
          </cell>
          <cell r="BR17">
            <v>464.03</v>
          </cell>
          <cell r="BS17">
            <v>563</v>
          </cell>
          <cell r="BT17">
            <v>39.120000000000005</v>
          </cell>
          <cell r="BU17">
            <v>1801</v>
          </cell>
          <cell r="BV17">
            <v>99.47</v>
          </cell>
          <cell r="BW17">
            <v>28</v>
          </cell>
          <cell r="BX17">
            <v>146.75</v>
          </cell>
          <cell r="BY17">
            <v>0</v>
          </cell>
          <cell r="BZ17">
            <v>0</v>
          </cell>
          <cell r="CA17">
            <v>3</v>
          </cell>
          <cell r="CB17">
            <v>0</v>
          </cell>
          <cell r="CC17">
            <v>556</v>
          </cell>
          <cell r="CD17">
            <v>20.38</v>
          </cell>
          <cell r="CE17">
            <v>50</v>
          </cell>
          <cell r="CF17">
            <v>0.74</v>
          </cell>
          <cell r="CG17">
            <v>132</v>
          </cell>
          <cell r="CH17">
            <v>2.62</v>
          </cell>
          <cell r="CI17">
            <v>2370</v>
          </cell>
          <cell r="CJ17">
            <v>171.61</v>
          </cell>
          <cell r="CK17">
            <v>74</v>
          </cell>
          <cell r="CL17">
            <v>6.24</v>
          </cell>
          <cell r="CM17">
            <v>224</v>
          </cell>
          <cell r="CN17">
            <v>11.04</v>
          </cell>
          <cell r="CO17">
            <v>1</v>
          </cell>
          <cell r="CP17">
            <v>18.71</v>
          </cell>
          <cell r="CQ17">
            <v>0</v>
          </cell>
          <cell r="CR17">
            <v>0</v>
          </cell>
          <cell r="CS17">
            <v>1</v>
          </cell>
          <cell r="CT17">
            <v>18.71</v>
          </cell>
          <cell r="CU17">
            <v>2</v>
          </cell>
          <cell r="CV17">
            <v>0.05</v>
          </cell>
          <cell r="CW17">
            <v>1</v>
          </cell>
          <cell r="CX17">
            <v>0.08</v>
          </cell>
          <cell r="CY17">
            <v>0</v>
          </cell>
          <cell r="CZ17">
            <v>0</v>
          </cell>
          <cell r="DA17">
            <v>10154</v>
          </cell>
          <cell r="DB17">
            <v>384.97</v>
          </cell>
          <cell r="DC17">
            <v>3891</v>
          </cell>
          <cell r="DD17">
            <v>120.22</v>
          </cell>
          <cell r="DE17">
            <v>267</v>
          </cell>
          <cell r="DF17">
            <v>35.86</v>
          </cell>
          <cell r="DG17">
            <v>42750</v>
          </cell>
          <cell r="DH17">
            <v>1504.44</v>
          </cell>
          <cell r="DI17">
            <v>8848</v>
          </cell>
          <cell r="DJ17">
            <v>247.47</v>
          </cell>
          <cell r="DK17">
            <v>3241</v>
          </cell>
          <cell r="DL17">
            <v>181.11</v>
          </cell>
          <cell r="DM17">
            <v>26465</v>
          </cell>
          <cell r="DN17">
            <v>472.4</v>
          </cell>
          <cell r="DO17">
            <v>5692</v>
          </cell>
          <cell r="DP17">
            <v>104.52</v>
          </cell>
          <cell r="DQ17">
            <v>1758</v>
          </cell>
          <cell r="DR17">
            <v>27.73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13</v>
          </cell>
          <cell r="DZ17">
            <v>3.21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829</v>
          </cell>
          <cell r="EF17">
            <v>264.66000000000003</v>
          </cell>
          <cell r="EG17">
            <v>110</v>
          </cell>
          <cell r="EH17">
            <v>23.14</v>
          </cell>
          <cell r="EI17">
            <v>23</v>
          </cell>
          <cell r="EJ17">
            <v>10.88</v>
          </cell>
          <cell r="EK17">
            <v>239</v>
          </cell>
          <cell r="EL17">
            <v>1.91</v>
          </cell>
          <cell r="EM17">
            <v>3</v>
          </cell>
          <cell r="EN17">
            <v>0.09</v>
          </cell>
          <cell r="EO17">
            <v>146</v>
          </cell>
          <cell r="EP17">
            <v>0.93</v>
          </cell>
          <cell r="EQ17">
            <v>11303</v>
          </cell>
          <cell r="ER17">
            <v>1384.11</v>
          </cell>
          <cell r="ES17">
            <v>4402</v>
          </cell>
          <cell r="ET17">
            <v>105.77</v>
          </cell>
          <cell r="EU17">
            <v>140</v>
          </cell>
          <cell r="EV17">
            <v>13.75</v>
          </cell>
          <cell r="EW17">
            <v>12384</v>
          </cell>
          <cell r="EX17">
            <v>1653.89</v>
          </cell>
          <cell r="EY17">
            <v>4515</v>
          </cell>
          <cell r="EZ17">
            <v>129</v>
          </cell>
          <cell r="FA17">
            <v>309</v>
          </cell>
          <cell r="FB17">
            <v>25.560000000000002</v>
          </cell>
          <cell r="FC17">
            <v>55134</v>
          </cell>
          <cell r="FD17">
            <v>3158.33</v>
          </cell>
          <cell r="FE17">
            <v>13363</v>
          </cell>
          <cell r="FF17">
            <v>376.47</v>
          </cell>
          <cell r="FG17">
            <v>3550</v>
          </cell>
          <cell r="FH17">
            <v>206.67000000000002</v>
          </cell>
        </row>
        <row r="18">
          <cell r="B18" t="str">
            <v>UNION BANK OF INDIA</v>
          </cell>
          <cell r="C18">
            <v>1011489</v>
          </cell>
          <cell r="D18">
            <v>20937.169999999998</v>
          </cell>
          <cell r="E18">
            <v>391056</v>
          </cell>
          <cell r="F18">
            <v>6141.29</v>
          </cell>
          <cell r="G18">
            <v>67745</v>
          </cell>
          <cell r="H18">
            <v>964.38</v>
          </cell>
          <cell r="I18">
            <v>1246708</v>
          </cell>
          <cell r="J18">
            <v>31096.39</v>
          </cell>
          <cell r="K18">
            <v>599975</v>
          </cell>
          <cell r="L18">
            <v>11327.13</v>
          </cell>
          <cell r="M18">
            <v>27691</v>
          </cell>
          <cell r="N18">
            <v>373.38</v>
          </cell>
          <cell r="O18">
            <v>988234</v>
          </cell>
          <cell r="P18">
            <v>18341.2</v>
          </cell>
          <cell r="Q18">
            <v>544322</v>
          </cell>
          <cell r="R18">
            <v>9467.84</v>
          </cell>
          <cell r="S18">
            <v>12431</v>
          </cell>
          <cell r="T18">
            <v>192.1</v>
          </cell>
          <cell r="U18">
            <v>39033</v>
          </cell>
          <cell r="V18">
            <v>746.43</v>
          </cell>
          <cell r="W18">
            <v>23243</v>
          </cell>
          <cell r="X18">
            <v>385.28</v>
          </cell>
          <cell r="Y18">
            <v>662</v>
          </cell>
          <cell r="Z18">
            <v>59.04</v>
          </cell>
          <cell r="AA18">
            <v>388061</v>
          </cell>
          <cell r="AB18">
            <v>8708.9500000000007</v>
          </cell>
          <cell r="AC18">
            <v>224199</v>
          </cell>
          <cell r="AD18">
            <v>5123.37</v>
          </cell>
          <cell r="AE18">
            <v>1127</v>
          </cell>
          <cell r="AF18">
            <v>364.17</v>
          </cell>
          <cell r="AG18">
            <v>2685291</v>
          </cell>
          <cell r="AH18">
            <v>61488.94</v>
          </cell>
          <cell r="AI18">
            <v>1238473</v>
          </cell>
          <cell r="AJ18">
            <v>22977.069999999996</v>
          </cell>
          <cell r="AK18">
            <v>97225</v>
          </cell>
          <cell r="AL18">
            <v>1760.97</v>
          </cell>
          <cell r="AM18">
            <v>441829</v>
          </cell>
          <cell r="AN18">
            <v>12133.12</v>
          </cell>
          <cell r="AO18">
            <v>98523</v>
          </cell>
          <cell r="AP18">
            <v>3986.15</v>
          </cell>
          <cell r="AQ18">
            <v>105692</v>
          </cell>
          <cell r="AR18">
            <v>1010.64</v>
          </cell>
          <cell r="AS18">
            <v>5644</v>
          </cell>
          <cell r="AT18">
            <v>4232.6000000000004</v>
          </cell>
          <cell r="AU18">
            <v>1674</v>
          </cell>
          <cell r="AV18">
            <v>2159.63</v>
          </cell>
          <cell r="AW18">
            <v>1980</v>
          </cell>
          <cell r="AX18">
            <v>707.31</v>
          </cell>
          <cell r="AY18">
            <v>982</v>
          </cell>
          <cell r="AZ18">
            <v>2418.29</v>
          </cell>
          <cell r="BA18">
            <v>252</v>
          </cell>
          <cell r="BB18">
            <v>1086.6400000000001</v>
          </cell>
          <cell r="BC18">
            <v>318</v>
          </cell>
          <cell r="BD18">
            <v>411.62</v>
          </cell>
          <cell r="BE18">
            <v>209</v>
          </cell>
          <cell r="BF18">
            <v>12.54</v>
          </cell>
          <cell r="BG18">
            <v>48</v>
          </cell>
          <cell r="BH18">
            <v>2.71</v>
          </cell>
          <cell r="BI18">
            <v>40</v>
          </cell>
          <cell r="BJ18">
            <v>3.34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448664</v>
          </cell>
          <cell r="BR18">
            <v>18796.550000000003</v>
          </cell>
          <cell r="BS18">
            <v>100497</v>
          </cell>
          <cell r="BT18">
            <v>7235.130000000001</v>
          </cell>
          <cell r="BU18">
            <v>108030</v>
          </cell>
          <cell r="BV18">
            <v>2132.91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77437</v>
          </cell>
          <cell r="CD18">
            <v>1307.97</v>
          </cell>
          <cell r="CE18">
            <v>29465</v>
          </cell>
          <cell r="CF18">
            <v>343.92</v>
          </cell>
          <cell r="CG18">
            <v>2024</v>
          </cell>
          <cell r="CH18">
            <v>33.380000000000003</v>
          </cell>
          <cell r="CI18">
            <v>48015</v>
          </cell>
          <cell r="CJ18">
            <v>3350.56</v>
          </cell>
          <cell r="CK18">
            <v>592</v>
          </cell>
          <cell r="CL18">
            <v>38.119999999999997</v>
          </cell>
          <cell r="CM18">
            <v>9106</v>
          </cell>
          <cell r="CN18">
            <v>321.33</v>
          </cell>
          <cell r="CO18">
            <v>34</v>
          </cell>
          <cell r="CP18">
            <v>2.69</v>
          </cell>
          <cell r="CQ18">
            <v>24</v>
          </cell>
          <cell r="CR18">
            <v>2.27</v>
          </cell>
          <cell r="CS18">
            <v>8</v>
          </cell>
          <cell r="CT18">
            <v>0.57999999999999996</v>
          </cell>
          <cell r="CU18">
            <v>1</v>
          </cell>
          <cell r="CV18">
            <v>0.01</v>
          </cell>
          <cell r="CW18">
            <v>0</v>
          </cell>
          <cell r="CX18">
            <v>0</v>
          </cell>
          <cell r="CY18">
            <v>1</v>
          </cell>
          <cell r="CZ18">
            <v>0.01</v>
          </cell>
          <cell r="DA18">
            <v>3092</v>
          </cell>
          <cell r="DB18">
            <v>0.17</v>
          </cell>
          <cell r="DC18">
            <v>0</v>
          </cell>
          <cell r="DD18">
            <v>0</v>
          </cell>
          <cell r="DE18">
            <v>2740</v>
          </cell>
          <cell r="DF18">
            <v>0.12</v>
          </cell>
          <cell r="DG18">
            <v>3262534</v>
          </cell>
          <cell r="DH18">
            <v>84946.89</v>
          </cell>
          <cell r="DI18">
            <v>1369051</v>
          </cell>
          <cell r="DJ18">
            <v>30596.509999999995</v>
          </cell>
          <cell r="DK18">
            <v>219134</v>
          </cell>
          <cell r="DL18">
            <v>4249.3</v>
          </cell>
          <cell r="DM18">
            <v>2833275</v>
          </cell>
          <cell r="DN18">
            <v>58479.33</v>
          </cell>
          <cell r="DO18">
            <v>1229087</v>
          </cell>
          <cell r="DP18">
            <v>20404.349999999999</v>
          </cell>
          <cell r="DQ18">
            <v>143796</v>
          </cell>
          <cell r="DR18">
            <v>1111.28</v>
          </cell>
          <cell r="DS18">
            <v>2067</v>
          </cell>
          <cell r="DT18">
            <v>2012.12</v>
          </cell>
          <cell r="DU18">
            <v>906</v>
          </cell>
          <cell r="DV18">
            <v>634.16</v>
          </cell>
          <cell r="DW18">
            <v>26</v>
          </cell>
          <cell r="DX18">
            <v>97.68</v>
          </cell>
          <cell r="DY18">
            <v>6125</v>
          </cell>
          <cell r="DZ18">
            <v>1362.37</v>
          </cell>
          <cell r="EA18">
            <v>919</v>
          </cell>
          <cell r="EB18">
            <v>60.47</v>
          </cell>
          <cell r="EC18">
            <v>36</v>
          </cell>
          <cell r="ED18">
            <v>6.34</v>
          </cell>
          <cell r="EE18">
            <v>228142</v>
          </cell>
          <cell r="EF18">
            <v>10351.68</v>
          </cell>
          <cell r="EG18">
            <v>99514</v>
          </cell>
          <cell r="EH18">
            <v>1647.47</v>
          </cell>
          <cell r="EI18">
            <v>4948</v>
          </cell>
          <cell r="EJ18">
            <v>231.72</v>
          </cell>
          <cell r="EK18">
            <v>159426</v>
          </cell>
          <cell r="EL18">
            <v>6421.37</v>
          </cell>
          <cell r="EM18">
            <v>50901</v>
          </cell>
          <cell r="EN18">
            <v>1209.0899999999999</v>
          </cell>
          <cell r="EO18">
            <v>13401</v>
          </cell>
          <cell r="EP18">
            <v>171.06</v>
          </cell>
          <cell r="EQ18">
            <v>35365</v>
          </cell>
          <cell r="ER18">
            <v>22175.1</v>
          </cell>
          <cell r="ES18">
            <v>10628</v>
          </cell>
          <cell r="ET18">
            <v>12497.93</v>
          </cell>
          <cell r="EU18">
            <v>10805</v>
          </cell>
          <cell r="EV18">
            <v>1216.03</v>
          </cell>
          <cell r="EW18">
            <v>431125</v>
          </cell>
          <cell r="EX18">
            <v>42322.64</v>
          </cell>
          <cell r="EY18">
            <v>162868</v>
          </cell>
          <cell r="EZ18">
            <v>16049.119999999999</v>
          </cell>
          <cell r="FA18">
            <v>29216</v>
          </cell>
          <cell r="FB18">
            <v>1722.83</v>
          </cell>
          <cell r="FC18">
            <v>3693659</v>
          </cell>
          <cell r="FD18">
            <v>127269.53</v>
          </cell>
          <cell r="FE18">
            <v>1531919</v>
          </cell>
          <cell r="FF18">
            <v>46645.62999999999</v>
          </cell>
          <cell r="FG18">
            <v>248350</v>
          </cell>
          <cell r="FH18">
            <v>5972.13</v>
          </cell>
        </row>
        <row r="19">
          <cell r="B19" t="str">
            <v>STATE BANK OF INDIA</v>
          </cell>
          <cell r="C19">
            <v>2208602</v>
          </cell>
          <cell r="D19">
            <v>42460.92</v>
          </cell>
          <cell r="E19">
            <v>613108</v>
          </cell>
          <cell r="F19">
            <v>10671.66</v>
          </cell>
          <cell r="G19">
            <v>60338</v>
          </cell>
          <cell r="H19">
            <v>668.61</v>
          </cell>
          <cell r="I19">
            <v>179020</v>
          </cell>
          <cell r="J19">
            <v>11629.45</v>
          </cell>
          <cell r="K19">
            <v>31280</v>
          </cell>
          <cell r="L19">
            <v>1024.8599999999999</v>
          </cell>
          <cell r="M19">
            <v>2928</v>
          </cell>
          <cell r="N19">
            <v>81.83</v>
          </cell>
          <cell r="O19">
            <v>23764</v>
          </cell>
          <cell r="P19">
            <v>388.88</v>
          </cell>
          <cell r="Q19">
            <v>6138</v>
          </cell>
          <cell r="R19">
            <v>53.99</v>
          </cell>
          <cell r="S19">
            <v>3956</v>
          </cell>
          <cell r="T19">
            <v>29.83</v>
          </cell>
          <cell r="U19">
            <v>32</v>
          </cell>
          <cell r="V19">
            <v>79.709999999999994</v>
          </cell>
          <cell r="W19">
            <v>12</v>
          </cell>
          <cell r="X19">
            <v>2.46</v>
          </cell>
          <cell r="Y19">
            <v>1</v>
          </cell>
          <cell r="Z19">
            <v>0.44</v>
          </cell>
          <cell r="AA19">
            <v>2854</v>
          </cell>
          <cell r="AB19">
            <v>2958.49</v>
          </cell>
          <cell r="AC19">
            <v>990</v>
          </cell>
          <cell r="AD19">
            <v>2202.4899999999998</v>
          </cell>
          <cell r="AE19">
            <v>657</v>
          </cell>
          <cell r="AF19">
            <v>114.45</v>
          </cell>
          <cell r="AG19">
            <v>2390508</v>
          </cell>
          <cell r="AH19">
            <v>57128.569999999992</v>
          </cell>
          <cell r="AI19">
            <v>645390</v>
          </cell>
          <cell r="AJ19">
            <v>13901.47</v>
          </cell>
          <cell r="AK19">
            <v>63924</v>
          </cell>
          <cell r="AL19">
            <v>865.33000000000015</v>
          </cell>
          <cell r="AM19">
            <v>101138</v>
          </cell>
          <cell r="AN19">
            <v>11106.59</v>
          </cell>
          <cell r="AO19">
            <v>31163</v>
          </cell>
          <cell r="AP19">
            <v>5380.85</v>
          </cell>
          <cell r="AQ19">
            <v>12932</v>
          </cell>
          <cell r="AR19">
            <v>300.02999999999997</v>
          </cell>
          <cell r="AS19">
            <v>4941</v>
          </cell>
          <cell r="AT19">
            <v>4349.67</v>
          </cell>
          <cell r="AU19">
            <v>2709</v>
          </cell>
          <cell r="AV19">
            <v>2433.17</v>
          </cell>
          <cell r="AW19">
            <v>218</v>
          </cell>
          <cell r="AX19">
            <v>148.82</v>
          </cell>
          <cell r="AY19">
            <v>519</v>
          </cell>
          <cell r="AZ19">
            <v>2349.04</v>
          </cell>
          <cell r="BA19">
            <v>255</v>
          </cell>
          <cell r="BB19">
            <v>1499.01</v>
          </cell>
          <cell r="BC19">
            <v>15</v>
          </cell>
          <cell r="BD19">
            <v>12.11</v>
          </cell>
          <cell r="BE19">
            <v>1</v>
          </cell>
          <cell r="BF19">
            <v>0.02</v>
          </cell>
          <cell r="BG19">
            <v>0</v>
          </cell>
          <cell r="BH19">
            <v>0</v>
          </cell>
          <cell r="BI19">
            <v>1</v>
          </cell>
          <cell r="BJ19">
            <v>0.02</v>
          </cell>
          <cell r="BK19">
            <v>226</v>
          </cell>
          <cell r="BL19">
            <v>201.05</v>
          </cell>
          <cell r="BM19">
            <v>53</v>
          </cell>
          <cell r="BN19">
            <v>12.49</v>
          </cell>
          <cell r="BO19">
            <v>62</v>
          </cell>
          <cell r="BP19">
            <v>1.03</v>
          </cell>
          <cell r="BQ19">
            <v>106825</v>
          </cell>
          <cell r="BR19">
            <v>18006.37</v>
          </cell>
          <cell r="BS19">
            <v>34180</v>
          </cell>
          <cell r="BT19">
            <v>9325.52</v>
          </cell>
          <cell r="BU19">
            <v>13228</v>
          </cell>
          <cell r="BV19">
            <v>462.00999999999993</v>
          </cell>
          <cell r="BW19">
            <v>1</v>
          </cell>
          <cell r="BX19">
            <v>7.94</v>
          </cell>
          <cell r="BY19">
            <v>1</v>
          </cell>
          <cell r="BZ19">
            <v>15</v>
          </cell>
          <cell r="CA19">
            <v>0</v>
          </cell>
          <cell r="CB19">
            <v>0</v>
          </cell>
          <cell r="CC19">
            <v>35944</v>
          </cell>
          <cell r="CD19">
            <v>1786.16</v>
          </cell>
          <cell r="CE19">
            <v>5058</v>
          </cell>
          <cell r="CF19">
            <v>78.959999999999994</v>
          </cell>
          <cell r="CG19">
            <v>149</v>
          </cell>
          <cell r="CH19">
            <v>4.95</v>
          </cell>
          <cell r="CI19">
            <v>145272</v>
          </cell>
          <cell r="CJ19">
            <v>14734.29</v>
          </cell>
          <cell r="CK19">
            <v>7728</v>
          </cell>
          <cell r="CL19">
            <v>244.72</v>
          </cell>
          <cell r="CM19">
            <v>1814</v>
          </cell>
          <cell r="CN19">
            <v>88.38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4</v>
          </cell>
          <cell r="CV19">
            <v>14.93</v>
          </cell>
          <cell r="CW19">
            <v>2</v>
          </cell>
          <cell r="CX19">
            <v>4.24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2678554</v>
          </cell>
          <cell r="DH19">
            <v>91678.25999999998</v>
          </cell>
          <cell r="DI19">
            <v>692359</v>
          </cell>
          <cell r="DJ19">
            <v>23569.91</v>
          </cell>
          <cell r="DK19">
            <v>79115</v>
          </cell>
          <cell r="DL19">
            <v>1420.67</v>
          </cell>
          <cell r="DM19">
            <v>2120722</v>
          </cell>
          <cell r="DN19">
            <v>47967.27</v>
          </cell>
          <cell r="DO19">
            <v>565335</v>
          </cell>
          <cell r="DP19">
            <v>9698.69</v>
          </cell>
          <cell r="DQ19">
            <v>62109</v>
          </cell>
          <cell r="DR19">
            <v>665.63</v>
          </cell>
          <cell r="DS19">
            <v>275</v>
          </cell>
          <cell r="DT19">
            <v>37.200000000000003</v>
          </cell>
          <cell r="DU19">
            <v>13</v>
          </cell>
          <cell r="DV19">
            <v>2.96</v>
          </cell>
          <cell r="DW19">
            <v>57</v>
          </cell>
          <cell r="DX19">
            <v>9.2200000000000006</v>
          </cell>
          <cell r="DY19">
            <v>8394</v>
          </cell>
          <cell r="DZ19">
            <v>2229.2800000000002</v>
          </cell>
          <cell r="EA19">
            <v>1502</v>
          </cell>
          <cell r="EB19">
            <v>82.88</v>
          </cell>
          <cell r="EC19">
            <v>9</v>
          </cell>
          <cell r="ED19">
            <v>1.72</v>
          </cell>
          <cell r="EE19">
            <v>304348</v>
          </cell>
          <cell r="EF19">
            <v>46891.41</v>
          </cell>
          <cell r="EG19">
            <v>24300</v>
          </cell>
          <cell r="EH19">
            <v>2560.9899999999998</v>
          </cell>
          <cell r="EI19">
            <v>904</v>
          </cell>
          <cell r="EJ19">
            <v>122.7</v>
          </cell>
          <cell r="EK19">
            <v>159948</v>
          </cell>
          <cell r="EL19">
            <v>3837.28</v>
          </cell>
          <cell r="EM19">
            <v>6357</v>
          </cell>
          <cell r="EN19">
            <v>308.83</v>
          </cell>
          <cell r="EO19">
            <v>2037</v>
          </cell>
          <cell r="EP19">
            <v>30.73</v>
          </cell>
          <cell r="EQ19">
            <v>781628</v>
          </cell>
          <cell r="ER19">
            <v>58895.49</v>
          </cell>
          <cell r="ES19">
            <v>129188</v>
          </cell>
          <cell r="ET19">
            <v>12691.57</v>
          </cell>
          <cell r="EU19">
            <v>38140</v>
          </cell>
          <cell r="EV19">
            <v>334.6</v>
          </cell>
          <cell r="EW19">
            <v>1254593</v>
          </cell>
          <cell r="EX19">
            <v>111890.65999999999</v>
          </cell>
          <cell r="EY19">
            <v>161360</v>
          </cell>
          <cell r="EZ19">
            <v>15647.229999999998</v>
          </cell>
          <cell r="FA19">
            <v>41147</v>
          </cell>
          <cell r="FB19">
            <v>498.97000000000008</v>
          </cell>
          <cell r="FC19">
            <v>3933147</v>
          </cell>
          <cell r="FD19">
            <v>203568.91999999998</v>
          </cell>
          <cell r="FE19">
            <v>853719</v>
          </cell>
          <cell r="FF19">
            <v>39217.14</v>
          </cell>
          <cell r="FG19">
            <v>120262</v>
          </cell>
          <cell r="FH19">
            <v>1919.64</v>
          </cell>
        </row>
        <row r="20">
          <cell r="B20"/>
          <cell r="C20">
            <v>6874381</v>
          </cell>
          <cell r="D20">
            <v>129651.47999999998</v>
          </cell>
          <cell r="E20">
            <v>2017570</v>
          </cell>
          <cell r="F20">
            <v>34761.14</v>
          </cell>
          <cell r="G20">
            <v>193757</v>
          </cell>
          <cell r="H20">
            <v>2733.1600000000003</v>
          </cell>
          <cell r="I20">
            <v>2394145</v>
          </cell>
          <cell r="J20">
            <v>64303.650000000009</v>
          </cell>
          <cell r="K20">
            <v>831050</v>
          </cell>
          <cell r="L20">
            <v>16863.63</v>
          </cell>
          <cell r="M20">
            <v>67196</v>
          </cell>
          <cell r="N20">
            <v>983.5</v>
          </cell>
          <cell r="O20">
            <v>1463198</v>
          </cell>
          <cell r="P20">
            <v>29719.670000000002</v>
          </cell>
          <cell r="Q20">
            <v>596674</v>
          </cell>
          <cell r="R20">
            <v>10809.4</v>
          </cell>
          <cell r="S20">
            <v>37972</v>
          </cell>
          <cell r="T20">
            <v>643.06000000000006</v>
          </cell>
          <cell r="U20">
            <v>41557</v>
          </cell>
          <cell r="V20">
            <v>1112.25</v>
          </cell>
          <cell r="W20">
            <v>24357</v>
          </cell>
          <cell r="X20">
            <v>432.83</v>
          </cell>
          <cell r="Y20">
            <v>801</v>
          </cell>
          <cell r="Z20">
            <v>83.710000000000008</v>
          </cell>
          <cell r="AA20">
            <v>434070</v>
          </cell>
          <cell r="AB20">
            <v>16411.32</v>
          </cell>
          <cell r="AC20">
            <v>229879</v>
          </cell>
          <cell r="AD20">
            <v>8100.9299999999994</v>
          </cell>
          <cell r="AE20">
            <v>3870</v>
          </cell>
          <cell r="AF20">
            <v>934.01</v>
          </cell>
          <cell r="AG20">
            <v>9744153</v>
          </cell>
          <cell r="AH20">
            <v>211478.7</v>
          </cell>
          <cell r="AI20">
            <v>3102856</v>
          </cell>
          <cell r="AJ20">
            <v>60158.53</v>
          </cell>
          <cell r="AK20">
            <v>265624</v>
          </cell>
          <cell r="AL20">
            <v>4734.38</v>
          </cell>
          <cell r="AM20">
            <v>924458</v>
          </cell>
          <cell r="AN20">
            <v>38028.949999999997</v>
          </cell>
          <cell r="AO20">
            <v>163148</v>
          </cell>
          <cell r="AP20">
            <v>12331.369999999999</v>
          </cell>
          <cell r="AQ20">
            <v>198148</v>
          </cell>
          <cell r="AR20">
            <v>2925.2299999999996</v>
          </cell>
          <cell r="AS20">
            <v>22465</v>
          </cell>
          <cell r="AT20">
            <v>14798.28</v>
          </cell>
          <cell r="AU20">
            <v>6156</v>
          </cell>
          <cell r="AV20">
            <v>6249.5700000000006</v>
          </cell>
          <cell r="AW20">
            <v>5762</v>
          </cell>
          <cell r="AX20">
            <v>1759.2</v>
          </cell>
          <cell r="AY20">
            <v>2366</v>
          </cell>
          <cell r="AZ20">
            <v>7289.4000000000005</v>
          </cell>
          <cell r="BA20">
            <v>652</v>
          </cell>
          <cell r="BB20">
            <v>3228.9700000000003</v>
          </cell>
          <cell r="BC20">
            <v>445</v>
          </cell>
          <cell r="BD20">
            <v>791.59</v>
          </cell>
          <cell r="BE20">
            <v>1178</v>
          </cell>
          <cell r="BF20">
            <v>48.82</v>
          </cell>
          <cell r="BG20">
            <v>168</v>
          </cell>
          <cell r="BH20">
            <v>14.620000000000001</v>
          </cell>
          <cell r="BI20">
            <v>348</v>
          </cell>
          <cell r="BJ20">
            <v>7.1599999999999993</v>
          </cell>
          <cell r="BK20">
            <v>4610</v>
          </cell>
          <cell r="BL20">
            <v>278.48</v>
          </cell>
          <cell r="BM20">
            <v>139</v>
          </cell>
          <cell r="BN20">
            <v>26.86</v>
          </cell>
          <cell r="BO20">
            <v>1134</v>
          </cell>
          <cell r="BP20">
            <v>23.46</v>
          </cell>
          <cell r="BQ20">
            <v>955077</v>
          </cell>
          <cell r="BR20">
            <v>60443.930000000008</v>
          </cell>
          <cell r="BS20">
            <v>170263</v>
          </cell>
          <cell r="BT20">
            <v>21851.39</v>
          </cell>
          <cell r="BU20">
            <v>205837</v>
          </cell>
          <cell r="BV20">
            <v>5506.64</v>
          </cell>
          <cell r="BW20">
            <v>30</v>
          </cell>
          <cell r="BX20">
            <v>154.69</v>
          </cell>
          <cell r="BY20">
            <v>1</v>
          </cell>
          <cell r="BZ20">
            <v>15</v>
          </cell>
          <cell r="CA20">
            <v>3</v>
          </cell>
          <cell r="CB20">
            <v>0</v>
          </cell>
          <cell r="CC20">
            <v>143010</v>
          </cell>
          <cell r="CD20">
            <v>4572.87</v>
          </cell>
          <cell r="CE20">
            <v>37827</v>
          </cell>
          <cell r="CF20">
            <v>478.09999999999997</v>
          </cell>
          <cell r="CG20">
            <v>3987</v>
          </cell>
          <cell r="CH20">
            <v>84.67</v>
          </cell>
          <cell r="CI20">
            <v>280857</v>
          </cell>
          <cell r="CJ20">
            <v>24807.33</v>
          </cell>
          <cell r="CK20">
            <v>10346</v>
          </cell>
          <cell r="CL20">
            <v>412.77</v>
          </cell>
          <cell r="CM20">
            <v>20839</v>
          </cell>
          <cell r="CN20">
            <v>737.41</v>
          </cell>
          <cell r="CO20">
            <v>46</v>
          </cell>
          <cell r="CP20">
            <v>27.060100000000002</v>
          </cell>
          <cell r="CQ20">
            <v>30</v>
          </cell>
          <cell r="CR20">
            <v>3.1500000000000004</v>
          </cell>
          <cell r="CS20">
            <v>10</v>
          </cell>
          <cell r="CT20">
            <v>19.29</v>
          </cell>
          <cell r="CU20">
            <v>83</v>
          </cell>
          <cell r="CV20">
            <v>16.100000000000001</v>
          </cell>
          <cell r="CW20">
            <v>41</v>
          </cell>
          <cell r="CX20">
            <v>5.04</v>
          </cell>
          <cell r="CY20">
            <v>26</v>
          </cell>
          <cell r="CZ20">
            <v>6.0000000000000005E-2</v>
          </cell>
          <cell r="DA20">
            <v>14473</v>
          </cell>
          <cell r="DB20">
            <v>421.74000000000007</v>
          </cell>
          <cell r="DC20">
            <v>4434</v>
          </cell>
          <cell r="DD20">
            <v>131.68</v>
          </cell>
          <cell r="DE20">
            <v>3221</v>
          </cell>
          <cell r="DF20">
            <v>36.83</v>
          </cell>
          <cell r="DG20">
            <v>11137729</v>
          </cell>
          <cell r="DH20">
            <v>301922.42009999999</v>
          </cell>
          <cell r="DI20">
            <v>3325798</v>
          </cell>
          <cell r="DJ20">
            <v>83055.659999999989</v>
          </cell>
          <cell r="DK20">
            <v>499547</v>
          </cell>
          <cell r="DL20">
            <v>11119.279999999999</v>
          </cell>
          <cell r="DM20">
            <v>9368421</v>
          </cell>
          <cell r="DN20">
            <v>188142.86999999997</v>
          </cell>
          <cell r="DO20">
            <v>2656250</v>
          </cell>
          <cell r="DP20">
            <v>45594.1</v>
          </cell>
          <cell r="DQ20">
            <v>345611</v>
          </cell>
          <cell r="DR20">
            <v>3367.38</v>
          </cell>
          <cell r="DS20">
            <v>4640</v>
          </cell>
          <cell r="DT20">
            <v>3344.06</v>
          </cell>
          <cell r="DU20">
            <v>7828</v>
          </cell>
          <cell r="DV20">
            <v>1055.2</v>
          </cell>
          <cell r="DW20">
            <v>1542</v>
          </cell>
          <cell r="DX20">
            <v>304.15000000000003</v>
          </cell>
          <cell r="DY20">
            <v>21347</v>
          </cell>
          <cell r="DZ20">
            <v>5213.6000000000004</v>
          </cell>
          <cell r="EA20">
            <v>3347</v>
          </cell>
          <cell r="EB20">
            <v>202.16</v>
          </cell>
          <cell r="EC20">
            <v>127</v>
          </cell>
          <cell r="ED20">
            <v>13.41</v>
          </cell>
          <cell r="EE20">
            <v>592998</v>
          </cell>
          <cell r="EF20">
            <v>73237.210000000006</v>
          </cell>
          <cell r="EG20">
            <v>129282</v>
          </cell>
          <cell r="EH20">
            <v>5092.76</v>
          </cell>
          <cell r="EI20">
            <v>7084</v>
          </cell>
          <cell r="EJ20">
            <v>545.44000000000005</v>
          </cell>
          <cell r="EK20">
            <v>713283</v>
          </cell>
          <cell r="EL20">
            <v>20510.09</v>
          </cell>
          <cell r="EM20">
            <v>283421</v>
          </cell>
          <cell r="EN20">
            <v>5772.1200000000008</v>
          </cell>
          <cell r="EO20">
            <v>27284</v>
          </cell>
          <cell r="EP20">
            <v>330.29</v>
          </cell>
          <cell r="EQ20">
            <v>986065</v>
          </cell>
          <cell r="ER20">
            <v>134313.06999999998</v>
          </cell>
          <cell r="ES20">
            <v>173164</v>
          </cell>
          <cell r="ET20">
            <v>39131.79</v>
          </cell>
          <cell r="EU20">
            <v>61509</v>
          </cell>
          <cell r="EV20">
            <v>2167.7599999999998</v>
          </cell>
          <cell r="EW20">
            <v>2318333</v>
          </cell>
          <cell r="EX20">
            <v>236618.03</v>
          </cell>
          <cell r="EY20">
            <v>597042</v>
          </cell>
          <cell r="EZ20">
            <v>51254.03</v>
          </cell>
          <cell r="FA20">
            <v>97546</v>
          </cell>
          <cell r="FB20">
            <v>3361.05</v>
          </cell>
          <cell r="FC20">
            <v>13456062</v>
          </cell>
          <cell r="FD20">
            <v>538540.45010000002</v>
          </cell>
          <cell r="FE20">
            <v>3922840</v>
          </cell>
          <cell r="FF20">
            <v>134309.69</v>
          </cell>
          <cell r="FG20">
            <v>597093</v>
          </cell>
          <cell r="FH20">
            <v>14480.329999999998</v>
          </cell>
        </row>
        <row r="21">
          <cell r="B21" t="str">
            <v>AXIS BANK</v>
          </cell>
          <cell r="C21">
            <v>14590</v>
          </cell>
          <cell r="D21">
            <v>2323.9499999999998</v>
          </cell>
          <cell r="E21">
            <v>13897</v>
          </cell>
          <cell r="F21">
            <v>803.02</v>
          </cell>
          <cell r="G21">
            <v>984</v>
          </cell>
          <cell r="H21">
            <v>60.33</v>
          </cell>
          <cell r="I21">
            <v>14799</v>
          </cell>
          <cell r="J21">
            <v>775.93</v>
          </cell>
          <cell r="K21">
            <v>3881</v>
          </cell>
          <cell r="L21">
            <v>260.8</v>
          </cell>
          <cell r="M21">
            <v>214</v>
          </cell>
          <cell r="N21">
            <v>5.79</v>
          </cell>
          <cell r="O21">
            <v>23</v>
          </cell>
          <cell r="P21">
            <v>3.37</v>
          </cell>
          <cell r="Q21">
            <v>7</v>
          </cell>
          <cell r="R21">
            <v>2.21</v>
          </cell>
          <cell r="S21">
            <v>2</v>
          </cell>
          <cell r="T21">
            <v>0</v>
          </cell>
          <cell r="U21">
            <v>38</v>
          </cell>
          <cell r="V21">
            <v>35.75</v>
          </cell>
          <cell r="W21">
            <v>11</v>
          </cell>
          <cell r="X21">
            <v>12.81</v>
          </cell>
          <cell r="Y21">
            <v>0</v>
          </cell>
          <cell r="Z21">
            <v>0</v>
          </cell>
          <cell r="AA21">
            <v>834</v>
          </cell>
          <cell r="AB21">
            <v>1526.79</v>
          </cell>
          <cell r="AC21">
            <v>477</v>
          </cell>
          <cell r="AD21">
            <v>1241.9100000000001</v>
          </cell>
          <cell r="AE21">
            <v>54</v>
          </cell>
          <cell r="AF21">
            <v>94.35</v>
          </cell>
          <cell r="AG21">
            <v>30261</v>
          </cell>
          <cell r="AH21">
            <v>4662.42</v>
          </cell>
          <cell r="AI21">
            <v>18266</v>
          </cell>
          <cell r="AJ21">
            <v>2318.54</v>
          </cell>
          <cell r="AK21">
            <v>1252</v>
          </cell>
          <cell r="AL21">
            <v>160.47</v>
          </cell>
          <cell r="AM21">
            <v>10523</v>
          </cell>
          <cell r="AN21">
            <v>3050.9</v>
          </cell>
          <cell r="AO21">
            <v>2413</v>
          </cell>
          <cell r="AP21">
            <v>1060.55</v>
          </cell>
          <cell r="AQ21">
            <v>285</v>
          </cell>
          <cell r="AR21">
            <v>43.32</v>
          </cell>
          <cell r="AS21">
            <v>3651</v>
          </cell>
          <cell r="AT21">
            <v>2722.07</v>
          </cell>
          <cell r="AU21">
            <v>1189</v>
          </cell>
          <cell r="AV21">
            <v>1689.17</v>
          </cell>
          <cell r="AW21">
            <v>76</v>
          </cell>
          <cell r="AX21">
            <v>35.24</v>
          </cell>
          <cell r="AY21">
            <v>1123</v>
          </cell>
          <cell r="AZ21">
            <v>1096.6400000000001</v>
          </cell>
          <cell r="BA21">
            <v>163</v>
          </cell>
          <cell r="BB21">
            <v>785.08</v>
          </cell>
          <cell r="BC21">
            <v>4</v>
          </cell>
          <cell r="BD21">
            <v>0.19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15297</v>
          </cell>
          <cell r="BR21">
            <v>6869.6100000000006</v>
          </cell>
          <cell r="BS21">
            <v>3765</v>
          </cell>
          <cell r="BT21">
            <v>3534.8</v>
          </cell>
          <cell r="BU21">
            <v>365</v>
          </cell>
          <cell r="BV21">
            <v>78.75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1897</v>
          </cell>
          <cell r="CD21">
            <v>41.78</v>
          </cell>
          <cell r="CE21">
            <v>95</v>
          </cell>
          <cell r="CF21">
            <v>3.54</v>
          </cell>
          <cell r="CG21">
            <v>76</v>
          </cell>
          <cell r="CH21">
            <v>0.42</v>
          </cell>
          <cell r="CI21">
            <v>1863</v>
          </cell>
          <cell r="CJ21">
            <v>212.38</v>
          </cell>
          <cell r="CK21">
            <v>289</v>
          </cell>
          <cell r="CL21">
            <v>12.88</v>
          </cell>
          <cell r="CM21">
            <v>19</v>
          </cell>
          <cell r="CN21">
            <v>1.93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287</v>
          </cell>
          <cell r="DB21">
            <v>4.8600000000000003</v>
          </cell>
          <cell r="DC21">
            <v>25</v>
          </cell>
          <cell r="DD21">
            <v>0.36</v>
          </cell>
          <cell r="DE21">
            <v>176</v>
          </cell>
          <cell r="DF21">
            <v>0.76</v>
          </cell>
          <cell r="DG21">
            <v>49605</v>
          </cell>
          <cell r="DH21">
            <v>11791.050000000001</v>
          </cell>
          <cell r="DI21">
            <v>22440</v>
          </cell>
          <cell r="DJ21">
            <v>5870.12</v>
          </cell>
          <cell r="DK21">
            <v>1888</v>
          </cell>
          <cell r="DL21">
            <v>242.32999999999998</v>
          </cell>
          <cell r="DM21">
            <v>22433</v>
          </cell>
          <cell r="DN21">
            <v>2028.4</v>
          </cell>
          <cell r="DO21">
            <v>11696</v>
          </cell>
          <cell r="DP21">
            <v>706.34</v>
          </cell>
          <cell r="DQ21">
            <v>862</v>
          </cell>
          <cell r="DR21">
            <v>29.56</v>
          </cell>
          <cell r="DS21">
            <v>4</v>
          </cell>
          <cell r="DT21">
            <v>28.82</v>
          </cell>
          <cell r="DU21">
            <v>5</v>
          </cell>
          <cell r="DV21">
            <v>15.65</v>
          </cell>
          <cell r="DW21">
            <v>0</v>
          </cell>
          <cell r="DX21">
            <v>0</v>
          </cell>
          <cell r="DY21">
            <v>692</v>
          </cell>
          <cell r="DZ21">
            <v>157.22999999999999</v>
          </cell>
          <cell r="EA21">
            <v>117</v>
          </cell>
          <cell r="EB21">
            <v>20.27</v>
          </cell>
          <cell r="EC21">
            <v>3</v>
          </cell>
          <cell r="ED21">
            <v>0</v>
          </cell>
          <cell r="EE21">
            <v>4725</v>
          </cell>
          <cell r="EF21">
            <v>1788.55</v>
          </cell>
          <cell r="EG21">
            <v>161</v>
          </cell>
          <cell r="EH21">
            <v>15.21</v>
          </cell>
          <cell r="EI21">
            <v>60</v>
          </cell>
          <cell r="EJ21">
            <v>10.63</v>
          </cell>
          <cell r="EK21">
            <v>506525</v>
          </cell>
          <cell r="EL21">
            <v>2041.99</v>
          </cell>
          <cell r="EM21">
            <v>1713</v>
          </cell>
          <cell r="EN21">
            <v>43.8</v>
          </cell>
          <cell r="EO21">
            <v>10464</v>
          </cell>
          <cell r="EP21">
            <v>43.18</v>
          </cell>
          <cell r="EQ21">
            <v>186298</v>
          </cell>
          <cell r="ER21">
            <v>7628.34</v>
          </cell>
          <cell r="ES21">
            <v>17681</v>
          </cell>
          <cell r="ET21">
            <v>1940.56</v>
          </cell>
          <cell r="EU21">
            <v>19245</v>
          </cell>
          <cell r="EV21">
            <v>118.61</v>
          </cell>
          <cell r="EW21">
            <v>698244</v>
          </cell>
          <cell r="EX21">
            <v>11644.929999999998</v>
          </cell>
          <cell r="EY21">
            <v>19677</v>
          </cell>
          <cell r="EZ21">
            <v>2035.49</v>
          </cell>
          <cell r="FA21">
            <v>29772</v>
          </cell>
          <cell r="FB21">
            <v>172.42</v>
          </cell>
          <cell r="FC21">
            <v>747849</v>
          </cell>
          <cell r="FD21">
            <v>23435.98</v>
          </cell>
          <cell r="FE21">
            <v>42117</v>
          </cell>
          <cell r="FF21">
            <v>7905.61</v>
          </cell>
          <cell r="FG21">
            <v>31660</v>
          </cell>
          <cell r="FH21">
            <v>414.75</v>
          </cell>
        </row>
        <row r="22">
          <cell r="B22" t="str">
            <v>BANDHAN BANK</v>
          </cell>
          <cell r="C22">
            <v>13</v>
          </cell>
          <cell r="D22">
            <v>7.98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14413</v>
          </cell>
          <cell r="J22">
            <v>57.69</v>
          </cell>
          <cell r="K22">
            <v>3609</v>
          </cell>
          <cell r="L22">
            <v>20.27</v>
          </cell>
          <cell r="M22">
            <v>42</v>
          </cell>
          <cell r="N22">
            <v>7.0000000000000007E-2</v>
          </cell>
          <cell r="O22">
            <v>14413</v>
          </cell>
          <cell r="P22">
            <v>57.69</v>
          </cell>
          <cell r="Q22">
            <v>3609</v>
          </cell>
          <cell r="R22">
            <v>20.27</v>
          </cell>
          <cell r="S22">
            <v>42</v>
          </cell>
          <cell r="T22">
            <v>7.0000000000000007E-2</v>
          </cell>
          <cell r="U22">
            <v>2137</v>
          </cell>
          <cell r="V22">
            <v>6.12</v>
          </cell>
          <cell r="W22">
            <v>494</v>
          </cell>
          <cell r="X22">
            <v>2.58</v>
          </cell>
          <cell r="Y22">
            <v>2</v>
          </cell>
          <cell r="Z22">
            <v>0</v>
          </cell>
          <cell r="AA22">
            <v>5781</v>
          </cell>
          <cell r="AB22">
            <v>24.01</v>
          </cell>
          <cell r="AC22">
            <v>1173</v>
          </cell>
          <cell r="AD22">
            <v>7.15</v>
          </cell>
          <cell r="AE22">
            <v>35</v>
          </cell>
          <cell r="AF22">
            <v>0.38</v>
          </cell>
          <cell r="AG22">
            <v>22344</v>
          </cell>
          <cell r="AH22">
            <v>95.800000000000011</v>
          </cell>
          <cell r="AI22">
            <v>5276</v>
          </cell>
          <cell r="AJ22">
            <v>30</v>
          </cell>
          <cell r="AK22">
            <v>79</v>
          </cell>
          <cell r="AL22">
            <v>0.45</v>
          </cell>
          <cell r="AM22">
            <v>7541</v>
          </cell>
          <cell r="AN22">
            <v>82.95</v>
          </cell>
          <cell r="AO22">
            <v>57</v>
          </cell>
          <cell r="AP22">
            <v>19.39</v>
          </cell>
          <cell r="AQ22">
            <v>178</v>
          </cell>
          <cell r="AR22">
            <v>1.57</v>
          </cell>
          <cell r="AS22">
            <v>24</v>
          </cell>
          <cell r="AT22">
            <v>10.55</v>
          </cell>
          <cell r="AU22">
            <v>2</v>
          </cell>
          <cell r="AV22">
            <v>0.24</v>
          </cell>
          <cell r="AW22">
            <v>0</v>
          </cell>
          <cell r="AX22">
            <v>0</v>
          </cell>
          <cell r="AY22">
            <v>1</v>
          </cell>
          <cell r="AZ22">
            <v>4.0199999999999996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7566</v>
          </cell>
          <cell r="BR22">
            <v>97.52</v>
          </cell>
          <cell r="BS22">
            <v>59</v>
          </cell>
          <cell r="BT22">
            <v>19.63</v>
          </cell>
          <cell r="BU22">
            <v>178</v>
          </cell>
          <cell r="BV22">
            <v>1.57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131</v>
          </cell>
          <cell r="CJ22">
            <v>25.89</v>
          </cell>
          <cell r="CK22">
            <v>13</v>
          </cell>
          <cell r="CL22">
            <v>2.52</v>
          </cell>
          <cell r="CM22">
            <v>1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200171</v>
          </cell>
          <cell r="DB22">
            <v>657.8</v>
          </cell>
          <cell r="DC22">
            <v>53743</v>
          </cell>
          <cell r="DD22">
            <v>266.77</v>
          </cell>
          <cell r="DE22">
            <v>24</v>
          </cell>
          <cell r="DF22">
            <v>0.06</v>
          </cell>
          <cell r="DG22">
            <v>230212</v>
          </cell>
          <cell r="DH22">
            <v>877.01</v>
          </cell>
          <cell r="DI22">
            <v>59091</v>
          </cell>
          <cell r="DJ22">
            <v>318.91999999999996</v>
          </cell>
          <cell r="DK22">
            <v>282</v>
          </cell>
          <cell r="DL22">
            <v>2.08</v>
          </cell>
          <cell r="DM22">
            <v>220613</v>
          </cell>
          <cell r="DN22">
            <v>711.12</v>
          </cell>
          <cell r="DO22">
            <v>56409</v>
          </cell>
          <cell r="DP22">
            <v>275.29000000000002</v>
          </cell>
          <cell r="DQ22">
            <v>242</v>
          </cell>
          <cell r="DR22">
            <v>0.56000000000000005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615</v>
          </cell>
          <cell r="EF22">
            <v>200.33</v>
          </cell>
          <cell r="EG22">
            <v>68</v>
          </cell>
          <cell r="EH22">
            <v>21.96</v>
          </cell>
          <cell r="EI22">
            <v>3</v>
          </cell>
          <cell r="EJ22">
            <v>0.79</v>
          </cell>
          <cell r="EK22">
            <v>1622</v>
          </cell>
          <cell r="EL22">
            <v>121.25</v>
          </cell>
          <cell r="EM22">
            <v>170</v>
          </cell>
          <cell r="EN22">
            <v>20.41</v>
          </cell>
          <cell r="EO22">
            <v>26</v>
          </cell>
          <cell r="EP22">
            <v>1.01</v>
          </cell>
          <cell r="EQ22">
            <v>78529</v>
          </cell>
          <cell r="ER22">
            <v>539.94000000000005</v>
          </cell>
          <cell r="ES22">
            <v>12733</v>
          </cell>
          <cell r="ET22">
            <v>128.87</v>
          </cell>
          <cell r="EU22">
            <v>1398</v>
          </cell>
          <cell r="EV22">
            <v>6.98</v>
          </cell>
          <cell r="EW22">
            <v>80766</v>
          </cell>
          <cell r="EX22">
            <v>861.5200000000001</v>
          </cell>
          <cell r="EY22">
            <v>12971</v>
          </cell>
          <cell r="EZ22">
            <v>171.24</v>
          </cell>
          <cell r="FA22">
            <v>1427</v>
          </cell>
          <cell r="FB22">
            <v>8.7800000000000011</v>
          </cell>
          <cell r="FC22">
            <v>310978</v>
          </cell>
          <cell r="FD22">
            <v>1738.5300000000002</v>
          </cell>
          <cell r="FE22">
            <v>72062</v>
          </cell>
          <cell r="FF22">
            <v>490.15999999999997</v>
          </cell>
          <cell r="FG22">
            <v>1709</v>
          </cell>
          <cell r="FH22">
            <v>10.860000000000001</v>
          </cell>
        </row>
        <row r="23">
          <cell r="B23" t="str">
            <v>CSB BANK LIMITED</v>
          </cell>
          <cell r="C23">
            <v>3615</v>
          </cell>
          <cell r="D23">
            <v>111.48</v>
          </cell>
          <cell r="E23">
            <v>1486</v>
          </cell>
          <cell r="F23">
            <v>44.27</v>
          </cell>
          <cell r="G23">
            <v>12</v>
          </cell>
          <cell r="H23">
            <v>0.57999999999999996</v>
          </cell>
          <cell r="I23">
            <v>70848</v>
          </cell>
          <cell r="J23">
            <v>1587.78</v>
          </cell>
          <cell r="K23">
            <v>37693</v>
          </cell>
          <cell r="L23">
            <v>920.57</v>
          </cell>
          <cell r="M23">
            <v>87</v>
          </cell>
          <cell r="N23">
            <v>2.04</v>
          </cell>
          <cell r="O23">
            <v>70791</v>
          </cell>
          <cell r="P23">
            <v>1580.21</v>
          </cell>
          <cell r="Q23">
            <v>37676</v>
          </cell>
          <cell r="R23">
            <v>920.16</v>
          </cell>
          <cell r="S23">
            <v>87</v>
          </cell>
          <cell r="T23">
            <v>2.04</v>
          </cell>
          <cell r="U23">
            <v>2</v>
          </cell>
          <cell r="V23">
            <v>0.66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11</v>
          </cell>
          <cell r="AB23">
            <v>0.87</v>
          </cell>
          <cell r="AC23">
            <v>2</v>
          </cell>
          <cell r="AD23">
            <v>0.01</v>
          </cell>
          <cell r="AE23">
            <v>0</v>
          </cell>
          <cell r="AF23">
            <v>0</v>
          </cell>
          <cell r="AG23">
            <v>74476</v>
          </cell>
          <cell r="AH23">
            <v>1700.79</v>
          </cell>
          <cell r="AI23">
            <v>39181</v>
          </cell>
          <cell r="AJ23">
            <v>964.85</v>
          </cell>
          <cell r="AK23">
            <v>99</v>
          </cell>
          <cell r="AL23">
            <v>2.62</v>
          </cell>
          <cell r="AM23">
            <v>498</v>
          </cell>
          <cell r="AN23">
            <v>11.93</v>
          </cell>
          <cell r="AO23">
            <v>291</v>
          </cell>
          <cell r="AP23">
            <v>5.52</v>
          </cell>
          <cell r="AQ23">
            <v>1</v>
          </cell>
          <cell r="AR23">
            <v>0.02</v>
          </cell>
          <cell r="AS23">
            <v>9</v>
          </cell>
          <cell r="AT23">
            <v>20.48</v>
          </cell>
          <cell r="AU23">
            <v>3</v>
          </cell>
          <cell r="AV23">
            <v>2.48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507</v>
          </cell>
          <cell r="BR23">
            <v>32.409999999999997</v>
          </cell>
          <cell r="BS23">
            <v>294</v>
          </cell>
          <cell r="BT23">
            <v>8</v>
          </cell>
          <cell r="BU23">
            <v>1</v>
          </cell>
          <cell r="BV23">
            <v>0.02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2</v>
          </cell>
          <cell r="CD23">
            <v>0.14000000000000001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6</v>
          </cell>
          <cell r="CJ23">
            <v>0.54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1</v>
          </cell>
          <cell r="CV23">
            <v>0.02</v>
          </cell>
          <cell r="CW23">
            <v>1</v>
          </cell>
          <cell r="CX23">
            <v>0.02</v>
          </cell>
          <cell r="CY23">
            <v>0</v>
          </cell>
          <cell r="CZ23">
            <v>0</v>
          </cell>
          <cell r="DA23">
            <v>39</v>
          </cell>
          <cell r="DB23">
            <v>0.18</v>
          </cell>
          <cell r="DC23">
            <v>7</v>
          </cell>
          <cell r="DD23">
            <v>0.04</v>
          </cell>
          <cell r="DE23">
            <v>0</v>
          </cell>
          <cell r="DF23">
            <v>0</v>
          </cell>
          <cell r="DG23">
            <v>75031</v>
          </cell>
          <cell r="DH23">
            <v>1734.0800000000002</v>
          </cell>
          <cell r="DI23">
            <v>39483</v>
          </cell>
          <cell r="DJ23">
            <v>972.91</v>
          </cell>
          <cell r="DK23">
            <v>100</v>
          </cell>
          <cell r="DL23">
            <v>2.64</v>
          </cell>
          <cell r="DM23">
            <v>36323</v>
          </cell>
          <cell r="DN23">
            <v>393.76</v>
          </cell>
          <cell r="DO23">
            <v>17280</v>
          </cell>
          <cell r="DP23">
            <v>203.4</v>
          </cell>
          <cell r="DQ23">
            <v>44</v>
          </cell>
          <cell r="DR23">
            <v>0.55000000000000004</v>
          </cell>
          <cell r="DS23">
            <v>2</v>
          </cell>
          <cell r="DT23">
            <v>0.02</v>
          </cell>
          <cell r="DU23">
            <v>0</v>
          </cell>
          <cell r="DV23">
            <v>0</v>
          </cell>
          <cell r="DW23">
            <v>1</v>
          </cell>
          <cell r="DX23">
            <v>0.02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7</v>
          </cell>
          <cell r="EF23">
            <v>0.71</v>
          </cell>
          <cell r="EG23">
            <v>0</v>
          </cell>
          <cell r="EH23">
            <v>0</v>
          </cell>
          <cell r="EI23">
            <v>4</v>
          </cell>
          <cell r="EJ23">
            <v>0.14000000000000001</v>
          </cell>
          <cell r="EK23">
            <v>3715</v>
          </cell>
          <cell r="EL23">
            <v>80.209999999999994</v>
          </cell>
          <cell r="EM23">
            <v>1134</v>
          </cell>
          <cell r="EN23">
            <v>32.979999999999997</v>
          </cell>
          <cell r="EO23">
            <v>138</v>
          </cell>
          <cell r="EP23">
            <v>1.66</v>
          </cell>
          <cell r="EQ23">
            <v>3105</v>
          </cell>
          <cell r="ER23">
            <v>48.8</v>
          </cell>
          <cell r="ES23">
            <v>1704</v>
          </cell>
          <cell r="ET23">
            <v>25.85</v>
          </cell>
          <cell r="EU23">
            <v>7</v>
          </cell>
          <cell r="EV23">
            <v>0.74</v>
          </cell>
          <cell r="EW23">
            <v>6829</v>
          </cell>
          <cell r="EX23">
            <v>129.74</v>
          </cell>
          <cell r="EY23">
            <v>2838</v>
          </cell>
          <cell r="EZ23">
            <v>58.83</v>
          </cell>
          <cell r="FA23">
            <v>150</v>
          </cell>
          <cell r="FB23">
            <v>2.56</v>
          </cell>
          <cell r="FC23">
            <v>81860</v>
          </cell>
          <cell r="FD23">
            <v>1863.8200000000002</v>
          </cell>
          <cell r="FE23">
            <v>42321</v>
          </cell>
          <cell r="FF23">
            <v>1031.74</v>
          </cell>
          <cell r="FG23">
            <v>250</v>
          </cell>
          <cell r="FH23">
            <v>5.2</v>
          </cell>
        </row>
        <row r="24">
          <cell r="B24" t="str">
            <v>CITY UNION BANK</v>
          </cell>
          <cell r="C24">
            <v>16353</v>
          </cell>
          <cell r="D24">
            <v>173.64</v>
          </cell>
          <cell r="E24">
            <v>6186</v>
          </cell>
          <cell r="F24">
            <v>65.290000000000006</v>
          </cell>
          <cell r="G24">
            <v>30</v>
          </cell>
          <cell r="H24">
            <v>0.27</v>
          </cell>
          <cell r="I24">
            <v>2293</v>
          </cell>
          <cell r="J24">
            <v>269.39999999999998</v>
          </cell>
          <cell r="K24">
            <v>269</v>
          </cell>
          <cell r="L24">
            <v>29.33</v>
          </cell>
          <cell r="M24">
            <v>240</v>
          </cell>
          <cell r="N24">
            <v>60.01</v>
          </cell>
          <cell r="O24">
            <v>292</v>
          </cell>
          <cell r="P24">
            <v>95.87</v>
          </cell>
          <cell r="Q24">
            <v>9</v>
          </cell>
          <cell r="R24">
            <v>1.38</v>
          </cell>
          <cell r="S24">
            <v>74</v>
          </cell>
          <cell r="T24">
            <v>43.06</v>
          </cell>
          <cell r="U24">
            <v>27</v>
          </cell>
          <cell r="V24">
            <v>27.71</v>
          </cell>
          <cell r="W24">
            <v>0</v>
          </cell>
          <cell r="X24">
            <v>0</v>
          </cell>
          <cell r="Y24">
            <v>6</v>
          </cell>
          <cell r="Z24">
            <v>6.89</v>
          </cell>
          <cell r="AA24">
            <v>376</v>
          </cell>
          <cell r="AB24">
            <v>243.77</v>
          </cell>
          <cell r="AC24">
            <v>1</v>
          </cell>
          <cell r="AD24">
            <v>1</v>
          </cell>
          <cell r="AE24">
            <v>75</v>
          </cell>
          <cell r="AF24">
            <v>62.74</v>
          </cell>
          <cell r="AG24">
            <v>19049</v>
          </cell>
          <cell r="AH24">
            <v>714.52</v>
          </cell>
          <cell r="AI24">
            <v>6456</v>
          </cell>
          <cell r="AJ24">
            <v>95.62</v>
          </cell>
          <cell r="AK24">
            <v>351</v>
          </cell>
          <cell r="AL24">
            <v>129.91</v>
          </cell>
          <cell r="AM24">
            <v>1509</v>
          </cell>
          <cell r="AN24">
            <v>496.07</v>
          </cell>
          <cell r="AO24">
            <v>18</v>
          </cell>
          <cell r="AP24">
            <v>11.03</v>
          </cell>
          <cell r="AQ24">
            <v>100</v>
          </cell>
          <cell r="AR24">
            <v>27.09</v>
          </cell>
          <cell r="AS24">
            <v>568</v>
          </cell>
          <cell r="AT24">
            <v>555.22</v>
          </cell>
          <cell r="AU24">
            <v>10</v>
          </cell>
          <cell r="AV24">
            <v>9.6300000000000008</v>
          </cell>
          <cell r="AW24">
            <v>35</v>
          </cell>
          <cell r="AX24">
            <v>41.78</v>
          </cell>
          <cell r="AY24">
            <v>64</v>
          </cell>
          <cell r="AZ24">
            <v>281.39</v>
          </cell>
          <cell r="BA24">
            <v>1</v>
          </cell>
          <cell r="BB24">
            <v>2</v>
          </cell>
          <cell r="BC24">
            <v>1</v>
          </cell>
          <cell r="BD24">
            <v>0.35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2141</v>
          </cell>
          <cell r="BR24">
            <v>1332.6799999999998</v>
          </cell>
          <cell r="BS24">
            <v>29</v>
          </cell>
          <cell r="BT24">
            <v>22.66</v>
          </cell>
          <cell r="BU24">
            <v>136</v>
          </cell>
          <cell r="BV24">
            <v>69.22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33</v>
          </cell>
          <cell r="CD24">
            <v>1.47</v>
          </cell>
          <cell r="CE24">
            <v>0</v>
          </cell>
          <cell r="CF24">
            <v>0</v>
          </cell>
          <cell r="CG24">
            <v>13</v>
          </cell>
          <cell r="CH24">
            <v>0.47</v>
          </cell>
          <cell r="CI24">
            <v>298</v>
          </cell>
          <cell r="CJ24">
            <v>19.55</v>
          </cell>
          <cell r="CK24">
            <v>11</v>
          </cell>
          <cell r="CL24">
            <v>1.86</v>
          </cell>
          <cell r="CM24">
            <v>20</v>
          </cell>
          <cell r="CN24">
            <v>1.3</v>
          </cell>
          <cell r="CO24">
            <v>1</v>
          </cell>
          <cell r="CP24">
            <v>0.17</v>
          </cell>
          <cell r="CQ24">
            <v>0</v>
          </cell>
          <cell r="CR24">
            <v>0</v>
          </cell>
          <cell r="CS24">
            <v>1</v>
          </cell>
          <cell r="CT24">
            <v>0.17</v>
          </cell>
          <cell r="CU24">
            <v>1</v>
          </cell>
          <cell r="CV24">
            <v>5.27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24</v>
          </cell>
          <cell r="DB24">
            <v>1.86</v>
          </cell>
          <cell r="DC24">
            <v>4</v>
          </cell>
          <cell r="DD24">
            <v>0.14000000000000001</v>
          </cell>
          <cell r="DE24">
            <v>1</v>
          </cell>
          <cell r="DF24">
            <v>0</v>
          </cell>
          <cell r="DG24">
            <v>21547</v>
          </cell>
          <cell r="DH24">
            <v>2075.52</v>
          </cell>
          <cell r="DI24">
            <v>6500</v>
          </cell>
          <cell r="DJ24">
            <v>120.28</v>
          </cell>
          <cell r="DK24">
            <v>522</v>
          </cell>
          <cell r="DL24">
            <v>201.07</v>
          </cell>
          <cell r="DM24">
            <v>16357</v>
          </cell>
          <cell r="DN24">
            <v>179.03</v>
          </cell>
          <cell r="DO24">
            <v>6019</v>
          </cell>
          <cell r="DP24">
            <v>65.430000000000007</v>
          </cell>
          <cell r="DQ24">
            <v>37</v>
          </cell>
          <cell r="DR24">
            <v>0.54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21</v>
          </cell>
          <cell r="DZ24">
            <v>4.41</v>
          </cell>
          <cell r="EA24">
            <v>2</v>
          </cell>
          <cell r="EB24">
            <v>0.35</v>
          </cell>
          <cell r="EC24">
            <v>0</v>
          </cell>
          <cell r="ED24">
            <v>0</v>
          </cell>
          <cell r="EE24">
            <v>408</v>
          </cell>
          <cell r="EF24">
            <v>109.9</v>
          </cell>
          <cell r="EG24">
            <v>8</v>
          </cell>
          <cell r="EH24">
            <v>1.3</v>
          </cell>
          <cell r="EI24">
            <v>26</v>
          </cell>
          <cell r="EJ24">
            <v>5</v>
          </cell>
          <cell r="EK24">
            <v>11855</v>
          </cell>
          <cell r="EL24">
            <v>337.81</v>
          </cell>
          <cell r="EM24">
            <v>4918</v>
          </cell>
          <cell r="EN24">
            <v>127.66</v>
          </cell>
          <cell r="EO24">
            <v>57</v>
          </cell>
          <cell r="EP24">
            <v>5.4</v>
          </cell>
          <cell r="EQ24">
            <v>2443</v>
          </cell>
          <cell r="ER24">
            <v>585.71</v>
          </cell>
          <cell r="ES24">
            <v>50</v>
          </cell>
          <cell r="ET24">
            <v>10.07</v>
          </cell>
          <cell r="EU24">
            <v>318</v>
          </cell>
          <cell r="EV24">
            <v>58.59</v>
          </cell>
          <cell r="EW24">
            <v>14727</v>
          </cell>
          <cell r="EX24">
            <v>1037.8300000000002</v>
          </cell>
          <cell r="EY24">
            <v>4978</v>
          </cell>
          <cell r="EZ24">
            <v>139.38</v>
          </cell>
          <cell r="FA24">
            <v>401</v>
          </cell>
          <cell r="FB24">
            <v>68.990000000000009</v>
          </cell>
          <cell r="FC24">
            <v>36274</v>
          </cell>
          <cell r="FD24">
            <v>3113.3500000000004</v>
          </cell>
          <cell r="FE24">
            <v>11478</v>
          </cell>
          <cell r="FF24">
            <v>259.65999999999997</v>
          </cell>
          <cell r="FG24">
            <v>923</v>
          </cell>
          <cell r="FH24">
            <v>270.06</v>
          </cell>
        </row>
        <row r="25">
          <cell r="B25" t="str">
            <v>COASTAL LOCAL AREA BANK</v>
          </cell>
          <cell r="C25">
            <v>10733</v>
          </cell>
          <cell r="D25">
            <v>142.66999999999999</v>
          </cell>
          <cell r="E25">
            <v>4285</v>
          </cell>
          <cell r="F25">
            <v>45.8</v>
          </cell>
          <cell r="G25">
            <v>86</v>
          </cell>
          <cell r="H25">
            <v>1.82</v>
          </cell>
          <cell r="I25">
            <v>3437</v>
          </cell>
          <cell r="J25">
            <v>68.88</v>
          </cell>
          <cell r="K25">
            <v>39</v>
          </cell>
          <cell r="L25">
            <v>3.37</v>
          </cell>
          <cell r="M25">
            <v>240</v>
          </cell>
          <cell r="N25">
            <v>2.7</v>
          </cell>
          <cell r="O25">
            <v>207</v>
          </cell>
          <cell r="P25">
            <v>1.07</v>
          </cell>
          <cell r="Q25">
            <v>5</v>
          </cell>
          <cell r="R25">
            <v>0.06</v>
          </cell>
          <cell r="S25">
            <v>20</v>
          </cell>
          <cell r="T25">
            <v>7.0000000000000007E-2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14170</v>
          </cell>
          <cell r="AH25">
            <v>211.54999999999998</v>
          </cell>
          <cell r="AI25">
            <v>4324</v>
          </cell>
          <cell r="AJ25">
            <v>49.169999999999995</v>
          </cell>
          <cell r="AK25">
            <v>326</v>
          </cell>
          <cell r="AL25">
            <v>4.5200000000000005</v>
          </cell>
          <cell r="AM25">
            <v>4914</v>
          </cell>
          <cell r="AN25">
            <v>10.45</v>
          </cell>
          <cell r="AO25">
            <v>477</v>
          </cell>
          <cell r="AP25">
            <v>1.97</v>
          </cell>
          <cell r="AQ25">
            <v>266</v>
          </cell>
          <cell r="AR25">
            <v>0.32</v>
          </cell>
          <cell r="AS25">
            <v>7062</v>
          </cell>
          <cell r="AT25">
            <v>34.090000000000003</v>
          </cell>
          <cell r="AU25">
            <v>196</v>
          </cell>
          <cell r="AV25">
            <v>5.69</v>
          </cell>
          <cell r="AW25">
            <v>6292</v>
          </cell>
          <cell r="AX25">
            <v>17.48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150</v>
          </cell>
          <cell r="BL25">
            <v>28.09</v>
          </cell>
          <cell r="BM25">
            <v>4</v>
          </cell>
          <cell r="BN25">
            <v>0.8</v>
          </cell>
          <cell r="BO25">
            <v>3</v>
          </cell>
          <cell r="BP25">
            <v>0.05</v>
          </cell>
          <cell r="BQ25">
            <v>12126</v>
          </cell>
          <cell r="BR25">
            <v>72.63000000000001</v>
          </cell>
          <cell r="BS25">
            <v>677</v>
          </cell>
          <cell r="BT25">
            <v>8.4600000000000009</v>
          </cell>
          <cell r="BU25">
            <v>6561</v>
          </cell>
          <cell r="BV25">
            <v>17.850000000000001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604</v>
          </cell>
          <cell r="CJ25">
            <v>65.430000000000007</v>
          </cell>
          <cell r="CK25">
            <v>12</v>
          </cell>
          <cell r="CL25">
            <v>1.68</v>
          </cell>
          <cell r="CM25">
            <v>6</v>
          </cell>
          <cell r="CN25">
            <v>0.57999999999999996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2405</v>
          </cell>
          <cell r="DB25">
            <v>49.02</v>
          </cell>
          <cell r="DC25">
            <v>283</v>
          </cell>
          <cell r="DD25">
            <v>16.170000000000002</v>
          </cell>
          <cell r="DE25">
            <v>102</v>
          </cell>
          <cell r="DF25">
            <v>0.96</v>
          </cell>
          <cell r="DG25">
            <v>29305</v>
          </cell>
          <cell r="DH25">
            <v>398.63</v>
          </cell>
          <cell r="DI25">
            <v>5296</v>
          </cell>
          <cell r="DJ25">
            <v>75.47999999999999</v>
          </cell>
          <cell r="DK25">
            <v>6995</v>
          </cell>
          <cell r="DL25">
            <v>23.91</v>
          </cell>
          <cell r="DM25">
            <v>9863</v>
          </cell>
          <cell r="DN25">
            <v>55.63</v>
          </cell>
          <cell r="DO25">
            <v>634</v>
          </cell>
          <cell r="DP25">
            <v>4.4400000000000004</v>
          </cell>
          <cell r="DQ25">
            <v>590</v>
          </cell>
          <cell r="DR25">
            <v>2.82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23</v>
          </cell>
          <cell r="DZ25">
            <v>4.2300000000000004</v>
          </cell>
          <cell r="EA25">
            <v>2</v>
          </cell>
          <cell r="EB25">
            <v>0.4</v>
          </cell>
          <cell r="EC25">
            <v>0</v>
          </cell>
          <cell r="ED25">
            <v>0</v>
          </cell>
          <cell r="EE25">
            <v>326</v>
          </cell>
          <cell r="EF25">
            <v>57.84</v>
          </cell>
          <cell r="EG25">
            <v>17</v>
          </cell>
          <cell r="EH25">
            <v>4.09</v>
          </cell>
          <cell r="EI25">
            <v>41</v>
          </cell>
          <cell r="EJ25">
            <v>1.66</v>
          </cell>
          <cell r="EK25">
            <v>513</v>
          </cell>
          <cell r="EL25">
            <v>25.93</v>
          </cell>
          <cell r="EM25">
            <v>35</v>
          </cell>
          <cell r="EN25">
            <v>1.82</v>
          </cell>
          <cell r="EO25">
            <v>8</v>
          </cell>
          <cell r="EP25">
            <v>0.26</v>
          </cell>
          <cell r="EQ25">
            <v>6178</v>
          </cell>
          <cell r="ER25">
            <v>197.61</v>
          </cell>
          <cell r="ES25">
            <v>3092</v>
          </cell>
          <cell r="ET25">
            <v>71.930000000000007</v>
          </cell>
          <cell r="EU25">
            <v>8</v>
          </cell>
          <cell r="EV25">
            <v>2.5299999999999998</v>
          </cell>
          <cell r="EW25">
            <v>7040</v>
          </cell>
          <cell r="EX25">
            <v>285.61</v>
          </cell>
          <cell r="EY25">
            <v>3146</v>
          </cell>
          <cell r="EZ25">
            <v>78.240000000000009</v>
          </cell>
          <cell r="FA25">
            <v>57</v>
          </cell>
          <cell r="FB25">
            <v>4.45</v>
          </cell>
          <cell r="FC25">
            <v>36345</v>
          </cell>
          <cell r="FD25">
            <v>684.24</v>
          </cell>
          <cell r="FE25">
            <v>8442</v>
          </cell>
          <cell r="FF25">
            <v>153.72</v>
          </cell>
          <cell r="FG25">
            <v>7052</v>
          </cell>
          <cell r="FH25">
            <v>28.36</v>
          </cell>
        </row>
        <row r="26">
          <cell r="B26" t="str">
            <v>DCB BANK</v>
          </cell>
          <cell r="C26">
            <v>1252</v>
          </cell>
          <cell r="D26">
            <v>125.9</v>
          </cell>
          <cell r="E26">
            <v>324</v>
          </cell>
          <cell r="F26">
            <v>10.96</v>
          </cell>
          <cell r="G26">
            <v>3</v>
          </cell>
          <cell r="H26">
            <v>0.47</v>
          </cell>
          <cell r="I26">
            <v>3466</v>
          </cell>
          <cell r="J26">
            <v>93.7</v>
          </cell>
          <cell r="K26">
            <v>433</v>
          </cell>
          <cell r="L26">
            <v>14.24</v>
          </cell>
          <cell r="M26">
            <v>185</v>
          </cell>
          <cell r="N26">
            <v>5.98</v>
          </cell>
          <cell r="O26">
            <v>923</v>
          </cell>
          <cell r="P26">
            <v>84.88</v>
          </cell>
          <cell r="Q26">
            <v>190</v>
          </cell>
          <cell r="R26">
            <v>4.5199999999999996</v>
          </cell>
          <cell r="S26">
            <v>2</v>
          </cell>
          <cell r="T26">
            <v>0.22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137</v>
          </cell>
          <cell r="AB26">
            <v>12.07</v>
          </cell>
          <cell r="AC26">
            <v>0</v>
          </cell>
          <cell r="AD26">
            <v>0</v>
          </cell>
          <cell r="AE26">
            <v>3</v>
          </cell>
          <cell r="AF26">
            <v>0.72</v>
          </cell>
          <cell r="AG26">
            <v>4855</v>
          </cell>
          <cell r="AH26">
            <v>231.67000000000002</v>
          </cell>
          <cell r="AI26">
            <v>757</v>
          </cell>
          <cell r="AJ26">
            <v>25.200000000000003</v>
          </cell>
          <cell r="AK26">
            <v>191</v>
          </cell>
          <cell r="AL26">
            <v>7.17</v>
          </cell>
          <cell r="AM26">
            <v>965</v>
          </cell>
          <cell r="AN26">
            <v>192.36</v>
          </cell>
          <cell r="AO26">
            <v>21</v>
          </cell>
          <cell r="AP26">
            <v>13.74</v>
          </cell>
          <cell r="AQ26">
            <v>41</v>
          </cell>
          <cell r="AR26">
            <v>6.41</v>
          </cell>
          <cell r="AS26">
            <v>41</v>
          </cell>
          <cell r="AT26">
            <v>27.8</v>
          </cell>
          <cell r="AU26">
            <v>1</v>
          </cell>
          <cell r="AV26">
            <v>2</v>
          </cell>
          <cell r="AW26">
            <v>2</v>
          </cell>
          <cell r="AX26">
            <v>1.79</v>
          </cell>
          <cell r="AY26">
            <v>9</v>
          </cell>
          <cell r="AZ26">
            <v>0.69</v>
          </cell>
          <cell r="BA26">
            <v>0</v>
          </cell>
          <cell r="BB26">
            <v>0</v>
          </cell>
          <cell r="BC26">
            <v>6</v>
          </cell>
          <cell r="BD26">
            <v>0.59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1015</v>
          </cell>
          <cell r="BR26">
            <v>220.85000000000002</v>
          </cell>
          <cell r="BS26">
            <v>22</v>
          </cell>
          <cell r="BT26">
            <v>15.74</v>
          </cell>
          <cell r="BU26">
            <v>49</v>
          </cell>
          <cell r="BV26">
            <v>8.7899999999999991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2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48945</v>
          </cell>
          <cell r="CJ26">
            <v>339.02</v>
          </cell>
          <cell r="CK26">
            <v>52003</v>
          </cell>
          <cell r="CL26">
            <v>242.55</v>
          </cell>
          <cell r="CM26">
            <v>72</v>
          </cell>
          <cell r="CN26">
            <v>2.64</v>
          </cell>
          <cell r="CO26">
            <v>12</v>
          </cell>
          <cell r="CP26">
            <v>7.46</v>
          </cell>
          <cell r="CQ26">
            <v>2</v>
          </cell>
          <cell r="CR26">
            <v>2.25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54829</v>
          </cell>
          <cell r="DH26">
            <v>799</v>
          </cell>
          <cell r="DI26">
            <v>52784</v>
          </cell>
          <cell r="DJ26">
            <v>285.74</v>
          </cell>
          <cell r="DK26">
            <v>312</v>
          </cell>
          <cell r="DL26">
            <v>18.599999999999998</v>
          </cell>
          <cell r="DM26">
            <v>3611</v>
          </cell>
          <cell r="DN26">
            <v>117.82</v>
          </cell>
          <cell r="DO26">
            <v>524</v>
          </cell>
          <cell r="DP26">
            <v>12.59</v>
          </cell>
          <cell r="DQ26">
            <v>188</v>
          </cell>
          <cell r="DR26">
            <v>6.41</v>
          </cell>
          <cell r="DS26">
            <v>57</v>
          </cell>
          <cell r="DT26">
            <v>3.65</v>
          </cell>
          <cell r="DU26">
            <v>2</v>
          </cell>
          <cell r="DV26">
            <v>0.1</v>
          </cell>
          <cell r="DW26">
            <v>0</v>
          </cell>
          <cell r="DX26">
            <v>0</v>
          </cell>
          <cell r="DY26">
            <v>1</v>
          </cell>
          <cell r="DZ26">
            <v>0.11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1052</v>
          </cell>
          <cell r="EF26">
            <v>280.01</v>
          </cell>
          <cell r="EG26">
            <v>74</v>
          </cell>
          <cell r="EH26">
            <v>25.66</v>
          </cell>
          <cell r="EI26">
            <v>17</v>
          </cell>
          <cell r="EJ26">
            <v>5.48</v>
          </cell>
          <cell r="EK26">
            <v>5</v>
          </cell>
          <cell r="EL26">
            <v>0.02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3431</v>
          </cell>
          <cell r="ER26">
            <v>406.86</v>
          </cell>
          <cell r="ES26">
            <v>399</v>
          </cell>
          <cell r="ET26">
            <v>47.53</v>
          </cell>
          <cell r="EU26">
            <v>51</v>
          </cell>
          <cell r="EV26">
            <v>6.27</v>
          </cell>
          <cell r="EW26">
            <v>4546</v>
          </cell>
          <cell r="EX26">
            <v>690.65</v>
          </cell>
          <cell r="EY26">
            <v>475</v>
          </cell>
          <cell r="EZ26">
            <v>73.289999999999992</v>
          </cell>
          <cell r="FA26">
            <v>68</v>
          </cell>
          <cell r="FB26">
            <v>11.75</v>
          </cell>
          <cell r="FC26">
            <v>59375</v>
          </cell>
          <cell r="FD26">
            <v>1489.65</v>
          </cell>
          <cell r="FE26">
            <v>53259</v>
          </cell>
          <cell r="FF26">
            <v>359.03</v>
          </cell>
          <cell r="FG26">
            <v>380</v>
          </cell>
          <cell r="FH26">
            <v>30.349999999999998</v>
          </cell>
        </row>
        <row r="27">
          <cell r="B27" t="str">
            <v>DHANLAXMI BANK</v>
          </cell>
          <cell r="C27">
            <v>4995</v>
          </cell>
          <cell r="D27">
            <v>253.13</v>
          </cell>
          <cell r="E27">
            <v>2789</v>
          </cell>
          <cell r="F27">
            <v>155.91</v>
          </cell>
          <cell r="G27">
            <v>5</v>
          </cell>
          <cell r="H27">
            <v>0.04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4996</v>
          </cell>
          <cell r="AH27">
            <v>253.13</v>
          </cell>
          <cell r="AI27">
            <v>2789</v>
          </cell>
          <cell r="AJ27">
            <v>155.91</v>
          </cell>
          <cell r="AK27">
            <v>6</v>
          </cell>
          <cell r="AL27">
            <v>0.04</v>
          </cell>
          <cell r="AM27">
            <v>94</v>
          </cell>
          <cell r="AN27">
            <v>31.54</v>
          </cell>
          <cell r="AO27">
            <v>4</v>
          </cell>
          <cell r="AP27">
            <v>2.92</v>
          </cell>
          <cell r="AQ27">
            <v>9</v>
          </cell>
          <cell r="AR27">
            <v>4.72</v>
          </cell>
          <cell r="AS27">
            <v>34</v>
          </cell>
          <cell r="AT27">
            <v>7.66</v>
          </cell>
          <cell r="AU27">
            <v>0</v>
          </cell>
          <cell r="AV27">
            <v>0</v>
          </cell>
          <cell r="AW27">
            <v>16</v>
          </cell>
          <cell r="AX27">
            <v>0</v>
          </cell>
          <cell r="AY27">
            <v>13</v>
          </cell>
          <cell r="AZ27">
            <v>28.48</v>
          </cell>
          <cell r="BA27">
            <v>3</v>
          </cell>
          <cell r="BB27">
            <v>1.67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141</v>
          </cell>
          <cell r="BR27">
            <v>67.680000000000007</v>
          </cell>
          <cell r="BS27">
            <v>7</v>
          </cell>
          <cell r="BT27">
            <v>4.59</v>
          </cell>
          <cell r="BU27">
            <v>25</v>
          </cell>
          <cell r="BV27">
            <v>4.72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16</v>
          </cell>
          <cell r="CD27">
            <v>0.73</v>
          </cell>
          <cell r="CE27">
            <v>4</v>
          </cell>
          <cell r="CF27">
            <v>0.09</v>
          </cell>
          <cell r="CG27">
            <v>2</v>
          </cell>
          <cell r="CH27">
            <v>0</v>
          </cell>
          <cell r="CI27">
            <v>262</v>
          </cell>
          <cell r="CJ27">
            <v>36.58</v>
          </cell>
          <cell r="CK27">
            <v>14</v>
          </cell>
          <cell r="CL27">
            <v>1.45</v>
          </cell>
          <cell r="CM27">
            <v>5</v>
          </cell>
          <cell r="CN27">
            <v>0.49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2</v>
          </cell>
          <cell r="DB27">
            <v>0.18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5417</v>
          </cell>
          <cell r="DH27">
            <v>358.3</v>
          </cell>
          <cell r="DI27">
            <v>2814</v>
          </cell>
          <cell r="DJ27">
            <v>162.04</v>
          </cell>
          <cell r="DK27">
            <v>38</v>
          </cell>
          <cell r="DL27">
            <v>5.25</v>
          </cell>
          <cell r="DM27">
            <v>3947</v>
          </cell>
          <cell r="DN27">
            <v>103.04</v>
          </cell>
          <cell r="DO27">
            <v>2144</v>
          </cell>
          <cell r="DP27">
            <v>59.95</v>
          </cell>
          <cell r="DQ27">
            <v>5</v>
          </cell>
          <cell r="DR27">
            <v>0.04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16</v>
          </cell>
          <cell r="DZ27">
            <v>3.34</v>
          </cell>
          <cell r="EA27">
            <v>5</v>
          </cell>
          <cell r="EB27">
            <v>0.14000000000000001</v>
          </cell>
          <cell r="EC27">
            <v>0</v>
          </cell>
          <cell r="ED27">
            <v>0</v>
          </cell>
          <cell r="EE27">
            <v>73</v>
          </cell>
          <cell r="EF27">
            <v>19.64</v>
          </cell>
          <cell r="EG27">
            <v>14</v>
          </cell>
          <cell r="EH27">
            <v>1.73</v>
          </cell>
          <cell r="EI27">
            <v>1</v>
          </cell>
          <cell r="EJ27">
            <v>0.09</v>
          </cell>
          <cell r="EK27">
            <v>4</v>
          </cell>
          <cell r="EL27">
            <v>0.23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1247</v>
          </cell>
          <cell r="ER27">
            <v>86.03</v>
          </cell>
          <cell r="ES27">
            <v>374</v>
          </cell>
          <cell r="ET27">
            <v>12.79</v>
          </cell>
          <cell r="EU27">
            <v>0</v>
          </cell>
          <cell r="EV27">
            <v>0</v>
          </cell>
          <cell r="EW27">
            <v>1340</v>
          </cell>
          <cell r="EX27">
            <v>109.24000000000001</v>
          </cell>
          <cell r="EY27">
            <v>393</v>
          </cell>
          <cell r="EZ27">
            <v>14.66</v>
          </cell>
          <cell r="FA27">
            <v>1</v>
          </cell>
          <cell r="FB27">
            <v>0.09</v>
          </cell>
          <cell r="FC27">
            <v>6757</v>
          </cell>
          <cell r="FD27">
            <v>467.54</v>
          </cell>
          <cell r="FE27">
            <v>3207</v>
          </cell>
          <cell r="FF27">
            <v>176.7</v>
          </cell>
          <cell r="FG27">
            <v>39</v>
          </cell>
          <cell r="FH27">
            <v>5.34</v>
          </cell>
        </row>
        <row r="28">
          <cell r="B28" t="str">
            <v>FEDERAL BANK</v>
          </cell>
          <cell r="C28">
            <v>67258</v>
          </cell>
          <cell r="D28">
            <v>1062.33</v>
          </cell>
          <cell r="E28">
            <v>12371</v>
          </cell>
          <cell r="F28">
            <v>433.46</v>
          </cell>
          <cell r="G28">
            <v>170</v>
          </cell>
          <cell r="H28">
            <v>11.07</v>
          </cell>
          <cell r="I28">
            <v>320</v>
          </cell>
          <cell r="J28">
            <v>10.35</v>
          </cell>
          <cell r="K28">
            <v>4</v>
          </cell>
          <cell r="L28">
            <v>0.2</v>
          </cell>
          <cell r="M28">
            <v>10</v>
          </cell>
          <cell r="N28">
            <v>0.28999999999999998</v>
          </cell>
          <cell r="O28">
            <v>45277</v>
          </cell>
          <cell r="P28">
            <v>262.97000000000003</v>
          </cell>
          <cell r="Q28">
            <v>0</v>
          </cell>
          <cell r="R28">
            <v>0</v>
          </cell>
          <cell r="S28">
            <v>138</v>
          </cell>
          <cell r="T28">
            <v>1.49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1108</v>
          </cell>
          <cell r="AB28">
            <v>10</v>
          </cell>
          <cell r="AC28">
            <v>25</v>
          </cell>
          <cell r="AD28">
            <v>2.6</v>
          </cell>
          <cell r="AE28">
            <v>5</v>
          </cell>
          <cell r="AF28">
            <v>3.61</v>
          </cell>
          <cell r="AG28">
            <v>68686</v>
          </cell>
          <cell r="AH28">
            <v>1082.6799999999998</v>
          </cell>
          <cell r="AI28">
            <v>12400</v>
          </cell>
          <cell r="AJ28">
            <v>436.26</v>
          </cell>
          <cell r="AK28">
            <v>185</v>
          </cell>
          <cell r="AL28">
            <v>14.969999999999999</v>
          </cell>
          <cell r="AM28">
            <v>313</v>
          </cell>
          <cell r="AN28">
            <v>79.88</v>
          </cell>
          <cell r="AO28">
            <v>159</v>
          </cell>
          <cell r="AP28">
            <v>50.5</v>
          </cell>
          <cell r="AQ28">
            <v>41</v>
          </cell>
          <cell r="AR28">
            <v>2.56</v>
          </cell>
          <cell r="AS28">
            <v>88</v>
          </cell>
          <cell r="AT28">
            <v>90.01</v>
          </cell>
          <cell r="AU28">
            <v>36</v>
          </cell>
          <cell r="AV28">
            <v>63.8</v>
          </cell>
          <cell r="AW28">
            <v>2</v>
          </cell>
          <cell r="AX28">
            <v>0.64</v>
          </cell>
          <cell r="AY28">
            <v>18</v>
          </cell>
          <cell r="AZ28">
            <v>32.4</v>
          </cell>
          <cell r="BA28">
            <v>8</v>
          </cell>
          <cell r="BB28">
            <v>13.57</v>
          </cell>
          <cell r="BC28">
            <v>0</v>
          </cell>
          <cell r="BD28">
            <v>0</v>
          </cell>
          <cell r="BE28">
            <v>21</v>
          </cell>
          <cell r="BF28">
            <v>0.54</v>
          </cell>
          <cell r="BG28">
            <v>4</v>
          </cell>
          <cell r="BH28">
            <v>0.1</v>
          </cell>
          <cell r="BI28">
            <v>8</v>
          </cell>
          <cell r="BJ28">
            <v>0.03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440</v>
          </cell>
          <cell r="BR28">
            <v>202.82999999999998</v>
          </cell>
          <cell r="BS28">
            <v>207</v>
          </cell>
          <cell r="BT28">
            <v>127.97</v>
          </cell>
          <cell r="BU28">
            <v>51</v>
          </cell>
          <cell r="BV28">
            <v>3.23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48</v>
          </cell>
          <cell r="CD28">
            <v>3.85</v>
          </cell>
          <cell r="CE28">
            <v>2</v>
          </cell>
          <cell r="CF28">
            <v>7.0000000000000007E-2</v>
          </cell>
          <cell r="CG28">
            <v>4</v>
          </cell>
          <cell r="CH28">
            <v>0.3</v>
          </cell>
          <cell r="CI28">
            <v>199</v>
          </cell>
          <cell r="CJ28">
            <v>22.64</v>
          </cell>
          <cell r="CK28">
            <v>7</v>
          </cell>
          <cell r="CL28">
            <v>1.38</v>
          </cell>
          <cell r="CM28">
            <v>12</v>
          </cell>
          <cell r="CN28">
            <v>0.76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62026</v>
          </cell>
          <cell r="DB28">
            <v>159.49</v>
          </cell>
          <cell r="DC28">
            <v>2999</v>
          </cell>
          <cell r="DD28">
            <v>13.78</v>
          </cell>
          <cell r="DE28">
            <v>177</v>
          </cell>
          <cell r="DF28">
            <v>0.54</v>
          </cell>
          <cell r="DG28">
            <v>131399</v>
          </cell>
          <cell r="DH28">
            <v>1471.4899999999998</v>
          </cell>
          <cell r="DI28">
            <v>15615</v>
          </cell>
          <cell r="DJ28">
            <v>579.46</v>
          </cell>
          <cell r="DK28">
            <v>429</v>
          </cell>
          <cell r="DL28">
            <v>19.8</v>
          </cell>
          <cell r="DM28">
            <v>126185</v>
          </cell>
          <cell r="DN28">
            <v>789.05</v>
          </cell>
          <cell r="DO28">
            <v>11916</v>
          </cell>
          <cell r="DP28">
            <v>208.87</v>
          </cell>
          <cell r="DQ28">
            <v>469</v>
          </cell>
          <cell r="DR28">
            <v>7.79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14</v>
          </cell>
          <cell r="DZ28">
            <v>3.4</v>
          </cell>
          <cell r="EA28">
            <v>2</v>
          </cell>
          <cell r="EB28">
            <v>0.05</v>
          </cell>
          <cell r="EC28">
            <v>0</v>
          </cell>
          <cell r="ED28">
            <v>0</v>
          </cell>
          <cell r="EE28">
            <v>414</v>
          </cell>
          <cell r="EF28">
            <v>159.99</v>
          </cell>
          <cell r="EG28">
            <v>40</v>
          </cell>
          <cell r="EH28">
            <v>10.77</v>
          </cell>
          <cell r="EI28">
            <v>4</v>
          </cell>
          <cell r="EJ28">
            <v>1.6</v>
          </cell>
          <cell r="EK28">
            <v>1551</v>
          </cell>
          <cell r="EL28">
            <v>31.82</v>
          </cell>
          <cell r="EM28">
            <v>111</v>
          </cell>
          <cell r="EN28">
            <v>3.75</v>
          </cell>
          <cell r="EO28">
            <v>169</v>
          </cell>
          <cell r="EP28">
            <v>2.4700000000000002</v>
          </cell>
          <cell r="EQ28">
            <v>6398</v>
          </cell>
          <cell r="ER28">
            <v>811.96</v>
          </cell>
          <cell r="ES28">
            <v>2423</v>
          </cell>
          <cell r="ET28">
            <v>469.14</v>
          </cell>
          <cell r="EU28">
            <v>346</v>
          </cell>
          <cell r="EV28">
            <v>9.73</v>
          </cell>
          <cell r="EW28">
            <v>8377</v>
          </cell>
          <cell r="EX28">
            <v>1007.1700000000001</v>
          </cell>
          <cell r="EY28">
            <v>2576</v>
          </cell>
          <cell r="EZ28">
            <v>483.71</v>
          </cell>
          <cell r="FA28">
            <v>519</v>
          </cell>
          <cell r="FB28">
            <v>13.8</v>
          </cell>
          <cell r="FC28">
            <v>139776</v>
          </cell>
          <cell r="FD28">
            <v>2478.66</v>
          </cell>
          <cell r="FE28">
            <v>18191</v>
          </cell>
          <cell r="FF28">
            <v>1063.17</v>
          </cell>
          <cell r="FG28">
            <v>948</v>
          </cell>
          <cell r="FH28">
            <v>33.6</v>
          </cell>
        </row>
        <row r="29">
          <cell r="B29" t="str">
            <v>HDFC BANK</v>
          </cell>
          <cell r="C29">
            <v>10114</v>
          </cell>
          <cell r="D29">
            <v>2410.2199999999998</v>
          </cell>
          <cell r="E29">
            <v>4591</v>
          </cell>
          <cell r="F29">
            <v>912.37</v>
          </cell>
          <cell r="G29">
            <v>1327</v>
          </cell>
          <cell r="H29">
            <v>132.76</v>
          </cell>
          <cell r="I29">
            <v>36938</v>
          </cell>
          <cell r="J29">
            <v>2049.16</v>
          </cell>
          <cell r="K29">
            <v>7516</v>
          </cell>
          <cell r="L29">
            <v>733.64</v>
          </cell>
          <cell r="M29">
            <v>2404</v>
          </cell>
          <cell r="N29">
            <v>98.07</v>
          </cell>
          <cell r="O29">
            <v>11299</v>
          </cell>
          <cell r="P29">
            <v>1889.06</v>
          </cell>
          <cell r="Q29">
            <v>3575</v>
          </cell>
          <cell r="R29">
            <v>922.53</v>
          </cell>
          <cell r="S29">
            <v>844</v>
          </cell>
          <cell r="T29">
            <v>143.68</v>
          </cell>
          <cell r="U29">
            <v>48</v>
          </cell>
          <cell r="V29">
            <v>37.65</v>
          </cell>
          <cell r="W29">
            <v>10</v>
          </cell>
          <cell r="X29">
            <v>9.1999999999999993</v>
          </cell>
          <cell r="Y29">
            <v>7</v>
          </cell>
          <cell r="Z29">
            <v>3.31</v>
          </cell>
          <cell r="AA29">
            <v>825</v>
          </cell>
          <cell r="AB29">
            <v>1989.09</v>
          </cell>
          <cell r="AC29">
            <v>382</v>
          </cell>
          <cell r="AD29">
            <v>1516.71</v>
          </cell>
          <cell r="AE29">
            <v>31</v>
          </cell>
          <cell r="AF29">
            <v>74.08</v>
          </cell>
          <cell r="AG29">
            <v>47925</v>
          </cell>
          <cell r="AH29">
            <v>6486.119999999999</v>
          </cell>
          <cell r="AI29">
            <v>12499</v>
          </cell>
          <cell r="AJ29">
            <v>3171.92</v>
          </cell>
          <cell r="AK29">
            <v>3769</v>
          </cell>
          <cell r="AL29">
            <v>308.21999999999997</v>
          </cell>
          <cell r="AM29">
            <v>18145</v>
          </cell>
          <cell r="AN29">
            <v>5417.17</v>
          </cell>
          <cell r="AO29">
            <v>2868</v>
          </cell>
          <cell r="AP29">
            <v>1819.51</v>
          </cell>
          <cell r="AQ29">
            <v>260</v>
          </cell>
          <cell r="AR29">
            <v>71.430000000000007</v>
          </cell>
          <cell r="AS29">
            <v>6122</v>
          </cell>
          <cell r="AT29">
            <v>3845.1</v>
          </cell>
          <cell r="AU29">
            <v>1600</v>
          </cell>
          <cell r="AV29">
            <v>2596.66</v>
          </cell>
          <cell r="AW29">
            <v>69</v>
          </cell>
          <cell r="AX29">
            <v>64.88</v>
          </cell>
          <cell r="AY29">
            <v>2586</v>
          </cell>
          <cell r="AZ29">
            <v>4059.17</v>
          </cell>
          <cell r="BA29">
            <v>847</v>
          </cell>
          <cell r="BB29">
            <v>3746.69</v>
          </cell>
          <cell r="BC29">
            <v>25</v>
          </cell>
          <cell r="BD29">
            <v>58.35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26853</v>
          </cell>
          <cell r="BR29">
            <v>13321.44</v>
          </cell>
          <cell r="BS29">
            <v>5315</v>
          </cell>
          <cell r="BT29">
            <v>8162.8600000000006</v>
          </cell>
          <cell r="BU29">
            <v>354</v>
          </cell>
          <cell r="BV29">
            <v>194.66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119</v>
          </cell>
          <cell r="CD29">
            <v>3.07</v>
          </cell>
          <cell r="CE29">
            <v>10</v>
          </cell>
          <cell r="CF29">
            <v>0.27</v>
          </cell>
          <cell r="CG29">
            <v>2</v>
          </cell>
          <cell r="CH29">
            <v>0.02</v>
          </cell>
          <cell r="CI29">
            <v>18344</v>
          </cell>
          <cell r="CJ29">
            <v>2664.97</v>
          </cell>
          <cell r="CK29">
            <v>850</v>
          </cell>
          <cell r="CL29">
            <v>63.93</v>
          </cell>
          <cell r="CM29">
            <v>230</v>
          </cell>
          <cell r="CN29">
            <v>33.51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29800</v>
          </cell>
          <cell r="DB29">
            <v>157.24</v>
          </cell>
          <cell r="DC29">
            <v>252</v>
          </cell>
          <cell r="DD29">
            <v>0.86</v>
          </cell>
          <cell r="DE29">
            <v>1467</v>
          </cell>
          <cell r="DF29">
            <v>4.95</v>
          </cell>
          <cell r="DG29">
            <v>123041</v>
          </cell>
          <cell r="DH29">
            <v>22632.84</v>
          </cell>
          <cell r="DI29">
            <v>18926</v>
          </cell>
          <cell r="DJ29">
            <v>11399.840000000002</v>
          </cell>
          <cell r="DK29">
            <v>5822</v>
          </cell>
          <cell r="DL29">
            <v>541.36</v>
          </cell>
          <cell r="DM29">
            <v>61235</v>
          </cell>
          <cell r="DN29">
            <v>1497.58</v>
          </cell>
          <cell r="DO29">
            <v>6460</v>
          </cell>
          <cell r="DP29">
            <v>284.36</v>
          </cell>
          <cell r="DQ29">
            <v>0</v>
          </cell>
          <cell r="DR29">
            <v>0</v>
          </cell>
          <cell r="DS29">
            <v>5262</v>
          </cell>
          <cell r="DT29">
            <v>385.64</v>
          </cell>
          <cell r="DU29">
            <v>766</v>
          </cell>
          <cell r="DV29">
            <v>206.12</v>
          </cell>
          <cell r="DW29">
            <v>195</v>
          </cell>
          <cell r="DX29">
            <v>10.74</v>
          </cell>
          <cell r="DY29">
            <v>8</v>
          </cell>
          <cell r="DZ29">
            <v>1.49</v>
          </cell>
          <cell r="EA29">
            <v>4</v>
          </cell>
          <cell r="EB29">
            <v>0.15</v>
          </cell>
          <cell r="EC29">
            <v>0</v>
          </cell>
          <cell r="ED29">
            <v>0</v>
          </cell>
          <cell r="EE29">
            <v>38780</v>
          </cell>
          <cell r="EF29">
            <v>10218.27</v>
          </cell>
          <cell r="EG29">
            <v>2570</v>
          </cell>
          <cell r="EH29">
            <v>547.67999999999995</v>
          </cell>
          <cell r="EI29">
            <v>12</v>
          </cell>
          <cell r="EJ29">
            <v>2.21</v>
          </cell>
          <cell r="EK29">
            <v>238908</v>
          </cell>
          <cell r="EL29">
            <v>12427.22</v>
          </cell>
          <cell r="EM29">
            <v>16742</v>
          </cell>
          <cell r="EN29">
            <v>1189.9000000000001</v>
          </cell>
          <cell r="EO29">
            <v>1787</v>
          </cell>
          <cell r="EP29">
            <v>65.599999999999994</v>
          </cell>
          <cell r="EQ29">
            <v>1327664</v>
          </cell>
          <cell r="ER29">
            <v>15721.91</v>
          </cell>
          <cell r="ES29">
            <v>49738</v>
          </cell>
          <cell r="ET29">
            <v>13560.64</v>
          </cell>
          <cell r="EU29">
            <v>18758</v>
          </cell>
          <cell r="EV29">
            <v>330.46</v>
          </cell>
          <cell r="EW29">
            <v>1610622</v>
          </cell>
          <cell r="EX29">
            <v>38754.529999999992</v>
          </cell>
          <cell r="EY29">
            <v>69820</v>
          </cell>
          <cell r="EZ29">
            <v>15504.49</v>
          </cell>
          <cell r="FA29">
            <v>20752</v>
          </cell>
          <cell r="FB29">
            <v>409.00999999999993</v>
          </cell>
          <cell r="FC29">
            <v>1733663</v>
          </cell>
          <cell r="FD29">
            <v>61387.369999999995</v>
          </cell>
          <cell r="FE29">
            <v>88746</v>
          </cell>
          <cell r="FF29">
            <v>26904.33</v>
          </cell>
          <cell r="FG29">
            <v>26574</v>
          </cell>
          <cell r="FH29">
            <v>950.36999999999989</v>
          </cell>
        </row>
        <row r="30">
          <cell r="B30" t="str">
            <v>ICICI BANK</v>
          </cell>
          <cell r="C30">
            <v>9622</v>
          </cell>
          <cell r="D30">
            <v>859.04</v>
          </cell>
          <cell r="E30">
            <v>1617</v>
          </cell>
          <cell r="F30">
            <v>111.96</v>
          </cell>
          <cell r="G30">
            <v>1784</v>
          </cell>
          <cell r="H30">
            <v>89.77</v>
          </cell>
          <cell r="I30">
            <v>45296</v>
          </cell>
          <cell r="J30">
            <v>1874.97</v>
          </cell>
          <cell r="K30">
            <v>15090</v>
          </cell>
          <cell r="L30">
            <v>456.02</v>
          </cell>
          <cell r="M30">
            <v>1878</v>
          </cell>
          <cell r="N30">
            <v>66.72</v>
          </cell>
          <cell r="O30">
            <v>36878</v>
          </cell>
          <cell r="P30">
            <v>1500.75</v>
          </cell>
          <cell r="Q30">
            <v>13175</v>
          </cell>
          <cell r="R30">
            <v>379.69</v>
          </cell>
          <cell r="S30">
            <v>1327</v>
          </cell>
          <cell r="T30">
            <v>52.73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442</v>
          </cell>
          <cell r="AB30">
            <v>426.77</v>
          </cell>
          <cell r="AC30">
            <v>253</v>
          </cell>
          <cell r="AD30">
            <v>417.34</v>
          </cell>
          <cell r="AE30">
            <v>26</v>
          </cell>
          <cell r="AF30">
            <v>8.5299999999999994</v>
          </cell>
          <cell r="AG30">
            <v>55360</v>
          </cell>
          <cell r="AH30">
            <v>3160.78</v>
          </cell>
          <cell r="AI30">
            <v>16960</v>
          </cell>
          <cell r="AJ30">
            <v>985.31999999999994</v>
          </cell>
          <cell r="AK30">
            <v>3688</v>
          </cell>
          <cell r="AL30">
            <v>165.02</v>
          </cell>
          <cell r="AM30">
            <v>11751</v>
          </cell>
          <cell r="AN30">
            <v>3227.74</v>
          </cell>
          <cell r="AO30">
            <v>3915</v>
          </cell>
          <cell r="AP30">
            <v>2039.04</v>
          </cell>
          <cell r="AQ30">
            <v>231</v>
          </cell>
          <cell r="AR30">
            <v>42.74</v>
          </cell>
          <cell r="AS30">
            <v>4804</v>
          </cell>
          <cell r="AT30">
            <v>2873.11</v>
          </cell>
          <cell r="AU30">
            <v>1869</v>
          </cell>
          <cell r="AV30">
            <v>2467.4299999999998</v>
          </cell>
          <cell r="AW30">
            <v>87</v>
          </cell>
          <cell r="AX30">
            <v>58.32</v>
          </cell>
          <cell r="AY30">
            <v>1047</v>
          </cell>
          <cell r="AZ30">
            <v>1088.18</v>
          </cell>
          <cell r="BA30">
            <v>242</v>
          </cell>
          <cell r="BB30">
            <v>988.57</v>
          </cell>
          <cell r="BC30">
            <v>10</v>
          </cell>
          <cell r="BD30">
            <v>5.65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17602</v>
          </cell>
          <cell r="BR30">
            <v>7189.0300000000007</v>
          </cell>
          <cell r="BS30">
            <v>6026</v>
          </cell>
          <cell r="BT30">
            <v>5495.0399999999991</v>
          </cell>
          <cell r="BU30">
            <v>328</v>
          </cell>
          <cell r="BV30">
            <v>106.71000000000001</v>
          </cell>
          <cell r="BW30">
            <v>1</v>
          </cell>
          <cell r="BX30">
            <v>19.89</v>
          </cell>
          <cell r="BY30">
            <v>1</v>
          </cell>
          <cell r="BZ30">
            <v>20</v>
          </cell>
          <cell r="CA30">
            <v>0</v>
          </cell>
          <cell r="CB30">
            <v>0</v>
          </cell>
          <cell r="CC30">
            <v>1085</v>
          </cell>
          <cell r="CD30">
            <v>76.86</v>
          </cell>
          <cell r="CE30">
            <v>25</v>
          </cell>
          <cell r="CF30">
            <v>3.27</v>
          </cell>
          <cell r="CG30">
            <v>10</v>
          </cell>
          <cell r="CH30">
            <v>0.55000000000000004</v>
          </cell>
          <cell r="CI30">
            <v>4728</v>
          </cell>
          <cell r="CJ30">
            <v>836.03</v>
          </cell>
          <cell r="CK30">
            <v>137</v>
          </cell>
          <cell r="CL30">
            <v>22.21</v>
          </cell>
          <cell r="CM30">
            <v>101</v>
          </cell>
          <cell r="CN30">
            <v>13.11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5</v>
          </cell>
          <cell r="DB30">
            <v>0</v>
          </cell>
          <cell r="DC30">
            <v>0</v>
          </cell>
          <cell r="DD30">
            <v>0</v>
          </cell>
          <cell r="DE30">
            <v>5</v>
          </cell>
          <cell r="DF30">
            <v>0</v>
          </cell>
          <cell r="DG30">
            <v>78781</v>
          </cell>
          <cell r="DH30">
            <v>11282.590000000002</v>
          </cell>
          <cell r="DI30">
            <v>23149</v>
          </cell>
          <cell r="DJ30">
            <v>6525.8399999999992</v>
          </cell>
          <cell r="DK30">
            <v>4132</v>
          </cell>
          <cell r="DL30">
            <v>285.39000000000004</v>
          </cell>
          <cell r="DM30">
            <v>29095</v>
          </cell>
          <cell r="DN30">
            <v>1253.1400000000001</v>
          </cell>
          <cell r="DO30">
            <v>7914</v>
          </cell>
          <cell r="DP30">
            <v>206.82</v>
          </cell>
          <cell r="DQ30">
            <v>1390</v>
          </cell>
          <cell r="DR30">
            <v>75.56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731</v>
          </cell>
          <cell r="DZ30">
            <v>170.97</v>
          </cell>
          <cell r="EA30">
            <v>55</v>
          </cell>
          <cell r="EB30">
            <v>14.82</v>
          </cell>
          <cell r="EC30">
            <v>1</v>
          </cell>
          <cell r="ED30">
            <v>0.15</v>
          </cell>
          <cell r="EE30">
            <v>16716</v>
          </cell>
          <cell r="EF30">
            <v>5848.64</v>
          </cell>
          <cell r="EG30">
            <v>1026</v>
          </cell>
          <cell r="EH30">
            <v>435.78</v>
          </cell>
          <cell r="EI30">
            <v>146</v>
          </cell>
          <cell r="EJ30">
            <v>49.07</v>
          </cell>
          <cell r="EK30">
            <v>142827</v>
          </cell>
          <cell r="EL30">
            <v>7129.13</v>
          </cell>
          <cell r="EM30">
            <v>12409</v>
          </cell>
          <cell r="EN30">
            <v>730.26</v>
          </cell>
          <cell r="EO30">
            <v>2566</v>
          </cell>
          <cell r="EP30">
            <v>96.41</v>
          </cell>
          <cell r="EQ30">
            <v>560735</v>
          </cell>
          <cell r="ER30">
            <v>10310.219999999999</v>
          </cell>
          <cell r="ES30">
            <v>525986</v>
          </cell>
          <cell r="ET30">
            <v>6297.74</v>
          </cell>
          <cell r="EU30">
            <v>13050</v>
          </cell>
          <cell r="EV30">
            <v>225.74</v>
          </cell>
          <cell r="EW30">
            <v>721009</v>
          </cell>
          <cell r="EX30">
            <v>23458.959999999999</v>
          </cell>
          <cell r="EY30">
            <v>539476</v>
          </cell>
          <cell r="EZ30">
            <v>7478.5999999999995</v>
          </cell>
          <cell r="FA30">
            <v>15763</v>
          </cell>
          <cell r="FB30">
            <v>371.36999999999995</v>
          </cell>
          <cell r="FC30">
            <v>799790</v>
          </cell>
          <cell r="FD30">
            <v>34741.550000000003</v>
          </cell>
          <cell r="FE30">
            <v>562625</v>
          </cell>
          <cell r="FF30">
            <v>14004.439999999999</v>
          </cell>
          <cell r="FG30">
            <v>19895</v>
          </cell>
          <cell r="FH30">
            <v>656.76</v>
          </cell>
        </row>
        <row r="31">
          <cell r="B31" t="str">
            <v>IDBI BANK</v>
          </cell>
          <cell r="C31">
            <v>64319</v>
          </cell>
          <cell r="D31">
            <v>1580.05</v>
          </cell>
          <cell r="E31">
            <v>13097</v>
          </cell>
          <cell r="F31">
            <v>351.46</v>
          </cell>
          <cell r="G31">
            <v>291</v>
          </cell>
          <cell r="H31">
            <v>10.58</v>
          </cell>
          <cell r="I31">
            <v>1778</v>
          </cell>
          <cell r="J31">
            <v>66.55</v>
          </cell>
          <cell r="K31">
            <v>512</v>
          </cell>
          <cell r="L31">
            <v>24.59</v>
          </cell>
          <cell r="M31">
            <v>84</v>
          </cell>
          <cell r="N31">
            <v>1.1399999999999999</v>
          </cell>
          <cell r="O31">
            <v>193</v>
          </cell>
          <cell r="P31">
            <v>10.119999999999999</v>
          </cell>
          <cell r="Q31">
            <v>37</v>
          </cell>
          <cell r="R31">
            <v>0.78</v>
          </cell>
          <cell r="S31">
            <v>52</v>
          </cell>
          <cell r="T31">
            <v>1.57</v>
          </cell>
          <cell r="U31">
            <v>13</v>
          </cell>
          <cell r="V31">
            <v>0.55000000000000004</v>
          </cell>
          <cell r="W31">
            <v>1</v>
          </cell>
          <cell r="X31">
            <v>0.08</v>
          </cell>
          <cell r="Y31">
            <v>7</v>
          </cell>
          <cell r="Z31">
            <v>0.01</v>
          </cell>
          <cell r="AA31">
            <v>544</v>
          </cell>
          <cell r="AB31">
            <v>32.01</v>
          </cell>
          <cell r="AC31">
            <v>455</v>
          </cell>
          <cell r="AD31">
            <v>24.28</v>
          </cell>
          <cell r="AE31">
            <v>38</v>
          </cell>
          <cell r="AF31">
            <v>2.2799999999999998</v>
          </cell>
          <cell r="AG31">
            <v>66654</v>
          </cell>
          <cell r="AH31">
            <v>1679.1599999999999</v>
          </cell>
          <cell r="AI31">
            <v>14065</v>
          </cell>
          <cell r="AJ31">
            <v>400.40999999999997</v>
          </cell>
          <cell r="AK31">
            <v>420</v>
          </cell>
          <cell r="AL31">
            <v>14.01</v>
          </cell>
          <cell r="AM31">
            <v>2996</v>
          </cell>
          <cell r="AN31">
            <v>224.52</v>
          </cell>
          <cell r="AO31">
            <v>1032</v>
          </cell>
          <cell r="AP31">
            <v>134.18</v>
          </cell>
          <cell r="AQ31">
            <v>331</v>
          </cell>
          <cell r="AR31">
            <v>8.7100000000000009</v>
          </cell>
          <cell r="AS31">
            <v>140</v>
          </cell>
          <cell r="AT31">
            <v>115.24</v>
          </cell>
          <cell r="AU31">
            <v>86</v>
          </cell>
          <cell r="AV31">
            <v>81.83</v>
          </cell>
          <cell r="AW31">
            <v>1</v>
          </cell>
          <cell r="AX31">
            <v>0.05</v>
          </cell>
          <cell r="AY31">
            <v>8</v>
          </cell>
          <cell r="AZ31">
            <v>7.08</v>
          </cell>
          <cell r="BA31">
            <v>4</v>
          </cell>
          <cell r="BB31">
            <v>2.09</v>
          </cell>
          <cell r="BC31">
            <v>0</v>
          </cell>
          <cell r="BD31">
            <v>0</v>
          </cell>
          <cell r="BE31">
            <v>6</v>
          </cell>
          <cell r="BF31">
            <v>7.15</v>
          </cell>
          <cell r="BG31">
            <v>1</v>
          </cell>
          <cell r="BH31">
            <v>0.25</v>
          </cell>
          <cell r="BI31">
            <v>1</v>
          </cell>
          <cell r="BJ31">
            <v>5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3150</v>
          </cell>
          <cell r="BR31">
            <v>353.98999999999995</v>
          </cell>
          <cell r="BS31">
            <v>1123</v>
          </cell>
          <cell r="BT31">
            <v>218.35</v>
          </cell>
          <cell r="BU31">
            <v>333</v>
          </cell>
          <cell r="BV31">
            <v>13.760000000000002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689</v>
          </cell>
          <cell r="CD31">
            <v>33.380000000000003</v>
          </cell>
          <cell r="CE31">
            <v>64</v>
          </cell>
          <cell r="CF31">
            <v>1.1200000000000001</v>
          </cell>
          <cell r="CG31">
            <v>9</v>
          </cell>
          <cell r="CH31">
            <v>0.32</v>
          </cell>
          <cell r="CI31">
            <v>3497</v>
          </cell>
          <cell r="CJ31">
            <v>420.73</v>
          </cell>
          <cell r="CK31">
            <v>43</v>
          </cell>
          <cell r="CL31">
            <v>7.29</v>
          </cell>
          <cell r="CM31">
            <v>29</v>
          </cell>
          <cell r="CN31">
            <v>2.92</v>
          </cell>
          <cell r="CO31">
            <v>14</v>
          </cell>
          <cell r="CP31">
            <v>1.33</v>
          </cell>
          <cell r="CQ31">
            <v>9</v>
          </cell>
          <cell r="CR31">
            <v>0.61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74004</v>
          </cell>
          <cell r="DH31">
            <v>2488.5899999999997</v>
          </cell>
          <cell r="DI31">
            <v>15304</v>
          </cell>
          <cell r="DJ31">
            <v>627.78</v>
          </cell>
          <cell r="DK31">
            <v>791</v>
          </cell>
          <cell r="DL31">
            <v>31.010000000000005</v>
          </cell>
          <cell r="DM31">
            <v>41154</v>
          </cell>
          <cell r="DN31">
            <v>686.46</v>
          </cell>
          <cell r="DO31">
            <v>7991</v>
          </cell>
          <cell r="DP31">
            <v>144.68</v>
          </cell>
          <cell r="DQ31">
            <v>413</v>
          </cell>
          <cell r="DR31">
            <v>6.19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242</v>
          </cell>
          <cell r="DZ31">
            <v>52.21</v>
          </cell>
          <cell r="EA31">
            <v>37</v>
          </cell>
          <cell r="EB31">
            <v>2.17</v>
          </cell>
          <cell r="EC31">
            <v>0</v>
          </cell>
          <cell r="ED31">
            <v>0</v>
          </cell>
          <cell r="EE31">
            <v>4064</v>
          </cell>
          <cell r="EF31">
            <v>1056.55</v>
          </cell>
          <cell r="EG31">
            <v>323</v>
          </cell>
          <cell r="EH31">
            <v>65.790000000000006</v>
          </cell>
          <cell r="EI31">
            <v>32</v>
          </cell>
          <cell r="EJ31">
            <v>4.32</v>
          </cell>
          <cell r="EK31">
            <v>399</v>
          </cell>
          <cell r="EL31">
            <v>42.9</v>
          </cell>
          <cell r="EM31">
            <v>85</v>
          </cell>
          <cell r="EN31">
            <v>1.9</v>
          </cell>
          <cell r="EO31">
            <v>10</v>
          </cell>
          <cell r="EP31">
            <v>0.63</v>
          </cell>
          <cell r="EQ31">
            <v>19886</v>
          </cell>
          <cell r="ER31">
            <v>2141.54</v>
          </cell>
          <cell r="ES31">
            <v>10966</v>
          </cell>
          <cell r="ET31">
            <v>1551.58</v>
          </cell>
          <cell r="EU31">
            <v>1531</v>
          </cell>
          <cell r="EV31">
            <v>597.25</v>
          </cell>
          <cell r="EW31">
            <v>24591</v>
          </cell>
          <cell r="EX31">
            <v>3293.2</v>
          </cell>
          <cell r="EY31">
            <v>11411</v>
          </cell>
          <cell r="EZ31">
            <v>1621.44</v>
          </cell>
          <cell r="FA31">
            <v>1573</v>
          </cell>
          <cell r="FB31">
            <v>602.20000000000005</v>
          </cell>
          <cell r="FC31">
            <v>98595</v>
          </cell>
          <cell r="FD31">
            <v>5781.7899999999991</v>
          </cell>
          <cell r="FE31">
            <v>26715</v>
          </cell>
          <cell r="FF31">
            <v>2249.2200000000003</v>
          </cell>
          <cell r="FG31">
            <v>2364</v>
          </cell>
          <cell r="FH31">
            <v>633.21</v>
          </cell>
        </row>
        <row r="32">
          <cell r="B32" t="str">
            <v>IDFC FIRST BANK</v>
          </cell>
          <cell r="C32">
            <v>2112</v>
          </cell>
          <cell r="D32">
            <v>683.55</v>
          </cell>
          <cell r="E32">
            <v>2140</v>
          </cell>
          <cell r="F32">
            <v>317.64999999999998</v>
          </cell>
          <cell r="G32">
            <v>2</v>
          </cell>
          <cell r="H32">
            <v>0.4</v>
          </cell>
          <cell r="I32">
            <v>66380</v>
          </cell>
          <cell r="J32">
            <v>433.77</v>
          </cell>
          <cell r="K32">
            <v>10469</v>
          </cell>
          <cell r="L32">
            <v>95.55</v>
          </cell>
          <cell r="M32">
            <v>801</v>
          </cell>
          <cell r="N32">
            <v>3.86</v>
          </cell>
          <cell r="O32">
            <v>61320</v>
          </cell>
          <cell r="P32">
            <v>326.02</v>
          </cell>
          <cell r="Q32">
            <v>9682</v>
          </cell>
          <cell r="R32">
            <v>71.87</v>
          </cell>
          <cell r="S32">
            <v>747</v>
          </cell>
          <cell r="T32">
            <v>3.06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</v>
          </cell>
          <cell r="AB32">
            <v>5.61</v>
          </cell>
          <cell r="AC32">
            <v>2</v>
          </cell>
          <cell r="AD32">
            <v>5.5</v>
          </cell>
          <cell r="AE32">
            <v>0</v>
          </cell>
          <cell r="AF32">
            <v>0</v>
          </cell>
          <cell r="AG32">
            <v>68496</v>
          </cell>
          <cell r="AH32">
            <v>1122.9299999999998</v>
          </cell>
          <cell r="AI32">
            <v>12611</v>
          </cell>
          <cell r="AJ32">
            <v>418.7</v>
          </cell>
          <cell r="AK32">
            <v>803</v>
          </cell>
          <cell r="AL32">
            <v>4.26</v>
          </cell>
          <cell r="AM32">
            <v>5801</v>
          </cell>
          <cell r="AN32">
            <v>835.21</v>
          </cell>
          <cell r="AO32">
            <v>638</v>
          </cell>
          <cell r="AP32">
            <v>178.02</v>
          </cell>
          <cell r="AQ32">
            <v>115</v>
          </cell>
          <cell r="AR32">
            <v>10.65</v>
          </cell>
          <cell r="AS32">
            <v>802</v>
          </cell>
          <cell r="AT32">
            <v>356.11</v>
          </cell>
          <cell r="AU32">
            <v>253</v>
          </cell>
          <cell r="AV32">
            <v>164.05</v>
          </cell>
          <cell r="AW32">
            <v>18</v>
          </cell>
          <cell r="AX32">
            <v>4.0999999999999996</v>
          </cell>
          <cell r="AY32">
            <v>117</v>
          </cell>
          <cell r="AZ32">
            <v>39.46</v>
          </cell>
          <cell r="BA32">
            <v>15</v>
          </cell>
          <cell r="BB32">
            <v>2.82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6720</v>
          </cell>
          <cell r="BR32">
            <v>1230.7800000000002</v>
          </cell>
          <cell r="BS32">
            <v>906</v>
          </cell>
          <cell r="BT32">
            <v>344.89000000000004</v>
          </cell>
          <cell r="BU32">
            <v>133</v>
          </cell>
          <cell r="BV32">
            <v>14.75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4512</v>
          </cell>
          <cell r="CJ32">
            <v>174.44</v>
          </cell>
          <cell r="CK32">
            <v>1126</v>
          </cell>
          <cell r="CL32">
            <v>14.12</v>
          </cell>
          <cell r="CM32">
            <v>25</v>
          </cell>
          <cell r="CN32">
            <v>2.41</v>
          </cell>
          <cell r="CO32">
            <v>195</v>
          </cell>
          <cell r="CP32">
            <v>0.68</v>
          </cell>
          <cell r="CQ32">
            <v>76</v>
          </cell>
          <cell r="CR32">
            <v>0.28999999999999998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79923</v>
          </cell>
          <cell r="DH32">
            <v>2528.83</v>
          </cell>
          <cell r="DI32">
            <v>14719</v>
          </cell>
          <cell r="DJ32">
            <v>778</v>
          </cell>
          <cell r="DK32">
            <v>961</v>
          </cell>
          <cell r="DL32">
            <v>21.419999999999998</v>
          </cell>
          <cell r="DM32">
            <v>44522</v>
          </cell>
          <cell r="DN32">
            <v>135.49</v>
          </cell>
          <cell r="DO32">
            <v>8942</v>
          </cell>
          <cell r="DP32">
            <v>41.81</v>
          </cell>
          <cell r="DQ32">
            <v>290</v>
          </cell>
          <cell r="DR32">
            <v>0.66</v>
          </cell>
          <cell r="DS32">
            <v>92</v>
          </cell>
          <cell r="DT32">
            <v>4.9400000000000004</v>
          </cell>
          <cell r="DU32">
            <v>3</v>
          </cell>
          <cell r="DV32">
            <v>0.32</v>
          </cell>
          <cell r="DW32">
            <v>15</v>
          </cell>
          <cell r="DX32">
            <v>0.19</v>
          </cell>
          <cell r="DY32">
            <v>121</v>
          </cell>
          <cell r="DZ32">
            <v>35.25</v>
          </cell>
          <cell r="EA32">
            <v>25</v>
          </cell>
          <cell r="EB32">
            <v>5.6</v>
          </cell>
          <cell r="EC32">
            <v>0</v>
          </cell>
          <cell r="ED32">
            <v>0</v>
          </cell>
          <cell r="EE32">
            <v>1272</v>
          </cell>
          <cell r="EF32">
            <v>235.06</v>
          </cell>
          <cell r="EG32">
            <v>110</v>
          </cell>
          <cell r="EH32">
            <v>20.190000000000001</v>
          </cell>
          <cell r="EI32">
            <v>13</v>
          </cell>
          <cell r="EJ32">
            <v>3.76</v>
          </cell>
          <cell r="EK32">
            <v>99326</v>
          </cell>
          <cell r="EL32">
            <v>964.52</v>
          </cell>
          <cell r="EM32">
            <v>9223</v>
          </cell>
          <cell r="EN32">
            <v>141.26</v>
          </cell>
          <cell r="EO32">
            <v>3600</v>
          </cell>
          <cell r="EP32">
            <v>24.62</v>
          </cell>
          <cell r="EQ32">
            <v>332369</v>
          </cell>
          <cell r="ER32">
            <v>1888.16</v>
          </cell>
          <cell r="ES32">
            <v>109435</v>
          </cell>
          <cell r="ET32">
            <v>584.94000000000005</v>
          </cell>
          <cell r="EU32">
            <v>10061</v>
          </cell>
          <cell r="EV32">
            <v>32.96</v>
          </cell>
          <cell r="EW32">
            <v>433180</v>
          </cell>
          <cell r="EX32">
            <v>3127.9300000000003</v>
          </cell>
          <cell r="EY32">
            <v>118796</v>
          </cell>
          <cell r="EZ32">
            <v>752.31000000000017</v>
          </cell>
          <cell r="FA32">
            <v>13689</v>
          </cell>
          <cell r="FB32">
            <v>61.529999999999994</v>
          </cell>
          <cell r="FC32">
            <v>513103</v>
          </cell>
          <cell r="FD32">
            <v>5656.76</v>
          </cell>
          <cell r="FE32">
            <v>133515</v>
          </cell>
          <cell r="FF32">
            <v>1530.3100000000002</v>
          </cell>
          <cell r="FG32">
            <v>14650</v>
          </cell>
          <cell r="FH32">
            <v>82.949999999999989</v>
          </cell>
        </row>
        <row r="33">
          <cell r="B33" t="str">
            <v>INDUSIND BANK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14456</v>
          </cell>
          <cell r="J33">
            <v>508.76</v>
          </cell>
          <cell r="K33">
            <v>474</v>
          </cell>
          <cell r="L33">
            <v>51.38</v>
          </cell>
          <cell r="M33">
            <v>388</v>
          </cell>
          <cell r="N33">
            <v>30.8</v>
          </cell>
          <cell r="O33">
            <v>14427</v>
          </cell>
          <cell r="P33">
            <v>508.39</v>
          </cell>
          <cell r="Q33">
            <v>445</v>
          </cell>
          <cell r="R33">
            <v>51.01</v>
          </cell>
          <cell r="S33">
            <v>388</v>
          </cell>
          <cell r="T33">
            <v>30.8</v>
          </cell>
          <cell r="U33">
            <v>5</v>
          </cell>
          <cell r="V33">
            <v>1.18</v>
          </cell>
          <cell r="W33">
            <v>1</v>
          </cell>
          <cell r="X33">
            <v>0.5</v>
          </cell>
          <cell r="Y33">
            <v>0</v>
          </cell>
          <cell r="Z33">
            <v>0</v>
          </cell>
          <cell r="AA33">
            <v>20</v>
          </cell>
          <cell r="AB33">
            <v>96.74</v>
          </cell>
          <cell r="AC33">
            <v>7</v>
          </cell>
          <cell r="AD33">
            <v>59.61</v>
          </cell>
          <cell r="AE33">
            <v>0</v>
          </cell>
          <cell r="AF33">
            <v>0</v>
          </cell>
          <cell r="AG33">
            <v>14481</v>
          </cell>
          <cell r="AH33">
            <v>606.67999999999995</v>
          </cell>
          <cell r="AI33">
            <v>482</v>
          </cell>
          <cell r="AJ33">
            <v>111.49000000000001</v>
          </cell>
          <cell r="AK33">
            <v>388</v>
          </cell>
          <cell r="AL33">
            <v>30.8</v>
          </cell>
          <cell r="AM33">
            <v>41124</v>
          </cell>
          <cell r="AN33">
            <v>970.32</v>
          </cell>
          <cell r="AO33">
            <v>8530</v>
          </cell>
          <cell r="AP33">
            <v>204.83</v>
          </cell>
          <cell r="AQ33">
            <v>301</v>
          </cell>
          <cell r="AR33">
            <v>20.62</v>
          </cell>
          <cell r="AS33">
            <v>2597</v>
          </cell>
          <cell r="AT33">
            <v>495.89</v>
          </cell>
          <cell r="AU33">
            <v>273</v>
          </cell>
          <cell r="AV33">
            <v>300.07</v>
          </cell>
          <cell r="AW33">
            <v>54</v>
          </cell>
          <cell r="AX33">
            <v>27.69</v>
          </cell>
          <cell r="AY33">
            <v>290</v>
          </cell>
          <cell r="AZ33">
            <v>138.75</v>
          </cell>
          <cell r="BA33">
            <v>10</v>
          </cell>
          <cell r="BB33">
            <v>13.26</v>
          </cell>
          <cell r="BC33">
            <v>14</v>
          </cell>
          <cell r="BD33">
            <v>1.1100000000000001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44011</v>
          </cell>
          <cell r="BR33">
            <v>1604.96</v>
          </cell>
          <cell r="BS33">
            <v>8813</v>
          </cell>
          <cell r="BT33">
            <v>518.16</v>
          </cell>
          <cell r="BU33">
            <v>369</v>
          </cell>
          <cell r="BV33">
            <v>49.42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545</v>
          </cell>
          <cell r="CJ33">
            <v>59.71</v>
          </cell>
          <cell r="CK33">
            <v>39</v>
          </cell>
          <cell r="CL33">
            <v>3.79</v>
          </cell>
          <cell r="CM33">
            <v>32</v>
          </cell>
          <cell r="CN33">
            <v>3.94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59037</v>
          </cell>
          <cell r="DH33">
            <v>2271.35</v>
          </cell>
          <cell r="DI33">
            <v>9334</v>
          </cell>
          <cell r="DJ33">
            <v>633.43999999999994</v>
          </cell>
          <cell r="DK33">
            <v>789</v>
          </cell>
          <cell r="DL33">
            <v>84.16</v>
          </cell>
          <cell r="DM33">
            <v>27182</v>
          </cell>
          <cell r="DN33">
            <v>460.49</v>
          </cell>
          <cell r="DO33">
            <v>3831</v>
          </cell>
          <cell r="DP33">
            <v>43.54</v>
          </cell>
          <cell r="DQ33">
            <v>385</v>
          </cell>
          <cell r="DR33">
            <v>5.09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1017</v>
          </cell>
          <cell r="EF33">
            <v>147</v>
          </cell>
          <cell r="EG33">
            <v>114</v>
          </cell>
          <cell r="EH33">
            <v>8.49</v>
          </cell>
          <cell r="EI33">
            <v>32</v>
          </cell>
          <cell r="EJ33">
            <v>6.91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230727</v>
          </cell>
          <cell r="ER33">
            <v>3844.99</v>
          </cell>
          <cell r="ES33">
            <v>17872</v>
          </cell>
          <cell r="ET33">
            <v>604.37</v>
          </cell>
          <cell r="EU33">
            <v>14419</v>
          </cell>
          <cell r="EV33">
            <v>47.17</v>
          </cell>
          <cell r="EW33">
            <v>231744</v>
          </cell>
          <cell r="EX33">
            <v>3991.99</v>
          </cell>
          <cell r="EY33">
            <v>17986</v>
          </cell>
          <cell r="EZ33">
            <v>612.86</v>
          </cell>
          <cell r="FA33">
            <v>14451</v>
          </cell>
          <cell r="FB33">
            <v>54.08</v>
          </cell>
          <cell r="FC33">
            <v>290781</v>
          </cell>
          <cell r="FD33">
            <v>6263.34</v>
          </cell>
          <cell r="FE33">
            <v>27320</v>
          </cell>
          <cell r="FF33">
            <v>1246.3</v>
          </cell>
          <cell r="FG33">
            <v>15240</v>
          </cell>
          <cell r="FH33">
            <v>138.24</v>
          </cell>
        </row>
        <row r="34">
          <cell r="B34" t="str">
            <v>KARNATAKA BANK</v>
          </cell>
          <cell r="C34">
            <v>16937</v>
          </cell>
          <cell r="D34">
            <v>319.22000000000003</v>
          </cell>
          <cell r="E34">
            <v>8600</v>
          </cell>
          <cell r="F34">
            <v>125.22</v>
          </cell>
          <cell r="G34">
            <v>758</v>
          </cell>
          <cell r="H34">
            <v>7.64</v>
          </cell>
          <cell r="I34">
            <v>4780</v>
          </cell>
          <cell r="J34">
            <v>127.74</v>
          </cell>
          <cell r="K34">
            <v>1980</v>
          </cell>
          <cell r="L34">
            <v>47.67</v>
          </cell>
          <cell r="M34">
            <v>141</v>
          </cell>
          <cell r="N34">
            <v>4.51</v>
          </cell>
          <cell r="O34">
            <v>1721</v>
          </cell>
          <cell r="P34">
            <v>70.510000000000005</v>
          </cell>
          <cell r="Q34">
            <v>817</v>
          </cell>
          <cell r="R34">
            <v>30.21</v>
          </cell>
          <cell r="S34">
            <v>77</v>
          </cell>
          <cell r="T34">
            <v>0.94</v>
          </cell>
          <cell r="U34">
            <v>133</v>
          </cell>
          <cell r="V34">
            <v>31.2</v>
          </cell>
          <cell r="W34">
            <v>0</v>
          </cell>
          <cell r="X34">
            <v>0</v>
          </cell>
          <cell r="Y34">
            <v>39</v>
          </cell>
          <cell r="Z34">
            <v>2.93</v>
          </cell>
          <cell r="AA34">
            <v>276</v>
          </cell>
          <cell r="AB34">
            <v>65.11</v>
          </cell>
          <cell r="AC34">
            <v>130</v>
          </cell>
          <cell r="AD34">
            <v>24.23</v>
          </cell>
          <cell r="AE34">
            <v>14</v>
          </cell>
          <cell r="AF34">
            <v>13.27</v>
          </cell>
          <cell r="AG34">
            <v>22126</v>
          </cell>
          <cell r="AH34">
            <v>543.27</v>
          </cell>
          <cell r="AI34">
            <v>10710</v>
          </cell>
          <cell r="AJ34">
            <v>197.11999999999998</v>
          </cell>
          <cell r="AK34">
            <v>952</v>
          </cell>
          <cell r="AL34">
            <v>28.349999999999998</v>
          </cell>
          <cell r="AM34">
            <v>1949</v>
          </cell>
          <cell r="AN34">
            <v>368.65</v>
          </cell>
          <cell r="AO34">
            <v>829</v>
          </cell>
          <cell r="AP34">
            <v>165.99</v>
          </cell>
          <cell r="AQ34">
            <v>271</v>
          </cell>
          <cell r="AR34">
            <v>21.29</v>
          </cell>
          <cell r="AS34">
            <v>681</v>
          </cell>
          <cell r="AT34">
            <v>557.57000000000005</v>
          </cell>
          <cell r="AU34">
            <v>287</v>
          </cell>
          <cell r="AV34">
            <v>400.61</v>
          </cell>
          <cell r="AW34">
            <v>51</v>
          </cell>
          <cell r="AX34">
            <v>28.42</v>
          </cell>
          <cell r="AY34">
            <v>67</v>
          </cell>
          <cell r="AZ34">
            <v>107.16</v>
          </cell>
          <cell r="BA34">
            <v>0</v>
          </cell>
          <cell r="BB34">
            <v>0</v>
          </cell>
          <cell r="BC34">
            <v>14</v>
          </cell>
          <cell r="BD34">
            <v>1.5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2697</v>
          </cell>
          <cell r="BR34">
            <v>1033.3800000000001</v>
          </cell>
          <cell r="BS34">
            <v>1116</v>
          </cell>
          <cell r="BT34">
            <v>566.6</v>
          </cell>
          <cell r="BU34">
            <v>336</v>
          </cell>
          <cell r="BV34">
            <v>51.21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238</v>
          </cell>
          <cell r="CD34">
            <v>12.29</v>
          </cell>
          <cell r="CE34">
            <v>30</v>
          </cell>
          <cell r="CF34">
            <v>0.56000000000000005</v>
          </cell>
          <cell r="CG34">
            <v>7</v>
          </cell>
          <cell r="CH34">
            <v>0</v>
          </cell>
          <cell r="CI34">
            <v>1295</v>
          </cell>
          <cell r="CJ34">
            <v>145.35</v>
          </cell>
          <cell r="CK34">
            <v>37</v>
          </cell>
          <cell r="CL34">
            <v>3.09</v>
          </cell>
          <cell r="CM34">
            <v>31</v>
          </cell>
          <cell r="CN34">
            <v>3.79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2</v>
          </cell>
          <cell r="CV34">
            <v>0.46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212</v>
          </cell>
          <cell r="DB34">
            <v>39.49</v>
          </cell>
          <cell r="DC34">
            <v>89</v>
          </cell>
          <cell r="DD34">
            <v>134.37</v>
          </cell>
          <cell r="DE34">
            <v>18</v>
          </cell>
          <cell r="DF34">
            <v>0.24</v>
          </cell>
          <cell r="DG34">
            <v>26570</v>
          </cell>
          <cell r="DH34">
            <v>1774.24</v>
          </cell>
          <cell r="DI34">
            <v>11982</v>
          </cell>
          <cell r="DJ34">
            <v>901.74</v>
          </cell>
          <cell r="DK34">
            <v>1344</v>
          </cell>
          <cell r="DL34">
            <v>83.59</v>
          </cell>
          <cell r="DM34">
            <v>17504</v>
          </cell>
          <cell r="DN34">
            <v>394.85</v>
          </cell>
          <cell r="DO34">
            <v>8425</v>
          </cell>
          <cell r="DP34">
            <v>198.23</v>
          </cell>
          <cell r="DQ34">
            <v>650</v>
          </cell>
          <cell r="DR34">
            <v>6.48</v>
          </cell>
          <cell r="DS34">
            <v>30</v>
          </cell>
          <cell r="DT34">
            <v>60.45</v>
          </cell>
          <cell r="DU34">
            <v>9</v>
          </cell>
          <cell r="DV34">
            <v>7.69</v>
          </cell>
          <cell r="DW34">
            <v>5</v>
          </cell>
          <cell r="DX34">
            <v>6.88</v>
          </cell>
          <cell r="DY34">
            <v>114</v>
          </cell>
          <cell r="DZ34">
            <v>28.65</v>
          </cell>
          <cell r="EA34">
            <v>13</v>
          </cell>
          <cell r="EB34">
            <v>0.8</v>
          </cell>
          <cell r="EC34">
            <v>0</v>
          </cell>
          <cell r="ED34">
            <v>0</v>
          </cell>
          <cell r="EE34">
            <v>1387</v>
          </cell>
          <cell r="EF34">
            <v>482.99</v>
          </cell>
          <cell r="EG34">
            <v>113</v>
          </cell>
          <cell r="EH34">
            <v>50.71</v>
          </cell>
          <cell r="EI34">
            <v>18</v>
          </cell>
          <cell r="EJ34">
            <v>8.44</v>
          </cell>
          <cell r="EK34">
            <v>2990</v>
          </cell>
          <cell r="EL34">
            <v>394.62</v>
          </cell>
          <cell r="EM34">
            <v>274</v>
          </cell>
          <cell r="EN34">
            <v>33.47</v>
          </cell>
          <cell r="EO34">
            <v>110</v>
          </cell>
          <cell r="EP34">
            <v>12.63</v>
          </cell>
          <cell r="EQ34">
            <v>2514</v>
          </cell>
          <cell r="ER34">
            <v>358.84</v>
          </cell>
          <cell r="ES34">
            <v>1128</v>
          </cell>
          <cell r="ET34">
            <v>290.7</v>
          </cell>
          <cell r="EU34">
            <v>140</v>
          </cell>
          <cell r="EV34">
            <v>5.1100000000000003</v>
          </cell>
          <cell r="EW34">
            <v>7035</v>
          </cell>
          <cell r="EX34">
            <v>1325.5500000000002</v>
          </cell>
          <cell r="EY34">
            <v>1537</v>
          </cell>
          <cell r="EZ34">
            <v>383.36999999999995</v>
          </cell>
          <cell r="FA34">
            <v>273</v>
          </cell>
          <cell r="FB34">
            <v>33.06</v>
          </cell>
          <cell r="FC34">
            <v>33605</v>
          </cell>
          <cell r="FD34">
            <v>3099.79</v>
          </cell>
          <cell r="FE34">
            <v>13519</v>
          </cell>
          <cell r="FF34">
            <v>1285.1099999999999</v>
          </cell>
          <cell r="FG34">
            <v>1617</v>
          </cell>
          <cell r="FH34">
            <v>116.65</v>
          </cell>
        </row>
        <row r="35">
          <cell r="B35" t="str">
            <v>KARUR VYSYA BANK</v>
          </cell>
          <cell r="C35">
            <v>100027</v>
          </cell>
          <cell r="D35">
            <v>2425.14</v>
          </cell>
          <cell r="E35">
            <v>33204</v>
          </cell>
          <cell r="F35">
            <v>904.37</v>
          </cell>
          <cell r="G35">
            <v>328</v>
          </cell>
          <cell r="H35">
            <v>4.17</v>
          </cell>
          <cell r="I35">
            <v>19930</v>
          </cell>
          <cell r="J35">
            <v>670.11</v>
          </cell>
          <cell r="K35">
            <v>8236</v>
          </cell>
          <cell r="L35">
            <v>254.07</v>
          </cell>
          <cell r="M35">
            <v>433</v>
          </cell>
          <cell r="N35">
            <v>6.98</v>
          </cell>
          <cell r="O35">
            <v>4885</v>
          </cell>
          <cell r="P35">
            <v>124.43</v>
          </cell>
          <cell r="Q35">
            <v>1476</v>
          </cell>
          <cell r="R35">
            <v>40.08</v>
          </cell>
          <cell r="S35">
            <v>147</v>
          </cell>
          <cell r="T35">
            <v>0.75</v>
          </cell>
          <cell r="U35">
            <v>52</v>
          </cell>
          <cell r="V35">
            <v>56.34</v>
          </cell>
          <cell r="W35">
            <v>2</v>
          </cell>
          <cell r="X35">
            <v>0.43</v>
          </cell>
          <cell r="Y35">
            <v>0</v>
          </cell>
          <cell r="Z35">
            <v>0</v>
          </cell>
          <cell r="AA35">
            <v>19</v>
          </cell>
          <cell r="AB35">
            <v>2.52</v>
          </cell>
          <cell r="AC35">
            <v>0</v>
          </cell>
          <cell r="AD35">
            <v>0</v>
          </cell>
          <cell r="AE35">
            <v>7</v>
          </cell>
          <cell r="AF35">
            <v>0.41</v>
          </cell>
          <cell r="AG35">
            <v>120028</v>
          </cell>
          <cell r="AH35">
            <v>3154.11</v>
          </cell>
          <cell r="AI35">
            <v>41442</v>
          </cell>
          <cell r="AJ35">
            <v>1158.8700000000001</v>
          </cell>
          <cell r="AK35">
            <v>768</v>
          </cell>
          <cell r="AL35">
            <v>11.56</v>
          </cell>
          <cell r="AM35">
            <v>3197</v>
          </cell>
          <cell r="AN35">
            <v>1078.3800000000001</v>
          </cell>
          <cell r="AO35">
            <v>159</v>
          </cell>
          <cell r="AP35">
            <v>96.85</v>
          </cell>
          <cell r="AQ35">
            <v>10</v>
          </cell>
          <cell r="AR35">
            <v>1.46</v>
          </cell>
          <cell r="AS35">
            <v>1800</v>
          </cell>
          <cell r="AT35">
            <v>1586.67</v>
          </cell>
          <cell r="AU35">
            <v>129</v>
          </cell>
          <cell r="AV35">
            <v>31.17</v>
          </cell>
          <cell r="AW35">
            <v>8</v>
          </cell>
          <cell r="AX35">
            <v>5.34</v>
          </cell>
          <cell r="AY35">
            <v>378</v>
          </cell>
          <cell r="AZ35">
            <v>750.2</v>
          </cell>
          <cell r="BA35">
            <v>141</v>
          </cell>
          <cell r="BB35">
            <v>46.19</v>
          </cell>
          <cell r="BC35">
            <v>3</v>
          </cell>
          <cell r="BD35">
            <v>9.91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5375</v>
          </cell>
          <cell r="BR35">
            <v>3415.25</v>
          </cell>
          <cell r="BS35">
            <v>429</v>
          </cell>
          <cell r="BT35">
            <v>174.20999999999998</v>
          </cell>
          <cell r="BU35">
            <v>21</v>
          </cell>
          <cell r="BV35">
            <v>16.71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117</v>
          </cell>
          <cell r="CD35">
            <v>7.88</v>
          </cell>
          <cell r="CE35">
            <v>1</v>
          </cell>
          <cell r="CF35">
            <v>0</v>
          </cell>
          <cell r="CG35">
            <v>0</v>
          </cell>
          <cell r="CH35">
            <v>0</v>
          </cell>
          <cell r="CI35">
            <v>1220</v>
          </cell>
          <cell r="CJ35">
            <v>107.98</v>
          </cell>
          <cell r="CK35">
            <v>7</v>
          </cell>
          <cell r="CL35">
            <v>1</v>
          </cell>
          <cell r="CM35">
            <v>7</v>
          </cell>
          <cell r="CN35">
            <v>0.39</v>
          </cell>
          <cell r="CO35">
            <v>10</v>
          </cell>
          <cell r="CP35">
            <v>3.71</v>
          </cell>
          <cell r="CQ35">
            <v>1</v>
          </cell>
          <cell r="CR35">
            <v>0.22</v>
          </cell>
          <cell r="CS35">
            <v>0</v>
          </cell>
          <cell r="CT35">
            <v>0</v>
          </cell>
          <cell r="CU35">
            <v>3</v>
          </cell>
          <cell r="CV35">
            <v>1.1000000000000001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46</v>
          </cell>
          <cell r="DB35">
            <v>0.53</v>
          </cell>
          <cell r="DC35">
            <v>0</v>
          </cell>
          <cell r="DD35">
            <v>0</v>
          </cell>
          <cell r="DE35">
            <v>24</v>
          </cell>
          <cell r="DF35">
            <v>7.0000000000000007E-2</v>
          </cell>
          <cell r="DG35">
            <v>126799</v>
          </cell>
          <cell r="DH35">
            <v>6690.56</v>
          </cell>
          <cell r="DI35">
            <v>41880</v>
          </cell>
          <cell r="DJ35">
            <v>1334.3000000000002</v>
          </cell>
          <cell r="DK35">
            <v>820</v>
          </cell>
          <cell r="DL35">
            <v>28.730000000000004</v>
          </cell>
          <cell r="DM35">
            <v>93494</v>
          </cell>
          <cell r="DN35">
            <v>1774.17</v>
          </cell>
          <cell r="DO35">
            <v>31146</v>
          </cell>
          <cell r="DP35">
            <v>657.62</v>
          </cell>
          <cell r="DQ35">
            <v>484</v>
          </cell>
          <cell r="DR35">
            <v>4.51</v>
          </cell>
          <cell r="DS35">
            <v>23033</v>
          </cell>
          <cell r="DT35">
            <v>1000.32</v>
          </cell>
          <cell r="DU35">
            <v>9721</v>
          </cell>
          <cell r="DV35">
            <v>454.77</v>
          </cell>
          <cell r="DW35">
            <v>9</v>
          </cell>
          <cell r="DX35">
            <v>0.41</v>
          </cell>
          <cell r="DY35">
            <v>91</v>
          </cell>
          <cell r="DZ35">
            <v>13.14</v>
          </cell>
          <cell r="EA35">
            <v>3</v>
          </cell>
          <cell r="EB35">
            <v>0.25</v>
          </cell>
          <cell r="EC35">
            <v>3</v>
          </cell>
          <cell r="ED35">
            <v>0.13</v>
          </cell>
          <cell r="EE35">
            <v>4089</v>
          </cell>
          <cell r="EF35">
            <v>1018.05</v>
          </cell>
          <cell r="EG35">
            <v>115</v>
          </cell>
          <cell r="EH35">
            <v>30.23</v>
          </cell>
          <cell r="EI35">
            <v>10</v>
          </cell>
          <cell r="EJ35">
            <v>2.16</v>
          </cell>
          <cell r="EK35">
            <v>31673</v>
          </cell>
          <cell r="EL35">
            <v>1193.23</v>
          </cell>
          <cell r="EM35">
            <v>12761</v>
          </cell>
          <cell r="EN35">
            <v>304.88</v>
          </cell>
          <cell r="EO35">
            <v>149</v>
          </cell>
          <cell r="EP35">
            <v>4.09</v>
          </cell>
          <cell r="EQ35">
            <v>16588</v>
          </cell>
          <cell r="ER35">
            <v>1891.92</v>
          </cell>
          <cell r="ES35">
            <v>6003</v>
          </cell>
          <cell r="ET35">
            <v>149.88</v>
          </cell>
          <cell r="EU35">
            <v>318</v>
          </cell>
          <cell r="EV35">
            <v>7.28</v>
          </cell>
          <cell r="EW35">
            <v>75474</v>
          </cell>
          <cell r="EX35">
            <v>5116.66</v>
          </cell>
          <cell r="EY35">
            <v>28603</v>
          </cell>
          <cell r="EZ35">
            <v>940.01</v>
          </cell>
          <cell r="FA35">
            <v>489</v>
          </cell>
          <cell r="FB35">
            <v>14.070000000000002</v>
          </cell>
          <cell r="FC35">
            <v>202273</v>
          </cell>
          <cell r="FD35">
            <v>11807.220000000001</v>
          </cell>
          <cell r="FE35">
            <v>70483</v>
          </cell>
          <cell r="FF35">
            <v>2274.3100000000004</v>
          </cell>
          <cell r="FG35">
            <v>1309</v>
          </cell>
          <cell r="FH35">
            <v>42.800000000000004</v>
          </cell>
        </row>
        <row r="36">
          <cell r="B36" t="str">
            <v>KOTAK MAHINDRA BANK</v>
          </cell>
          <cell r="C36">
            <v>554</v>
          </cell>
          <cell r="D36">
            <v>25.26</v>
          </cell>
          <cell r="E36">
            <v>2</v>
          </cell>
          <cell r="F36">
            <v>0.55000000000000004</v>
          </cell>
          <cell r="G36">
            <v>474</v>
          </cell>
          <cell r="H36">
            <v>2.19</v>
          </cell>
          <cell r="I36">
            <v>22912</v>
          </cell>
          <cell r="J36">
            <v>437.55</v>
          </cell>
          <cell r="K36">
            <v>4091</v>
          </cell>
          <cell r="L36">
            <v>45.06</v>
          </cell>
          <cell r="M36">
            <v>870</v>
          </cell>
          <cell r="N36">
            <v>20.8</v>
          </cell>
          <cell r="O36">
            <v>10958</v>
          </cell>
          <cell r="P36">
            <v>64.58</v>
          </cell>
          <cell r="Q36">
            <v>3544</v>
          </cell>
          <cell r="R36">
            <v>17.57</v>
          </cell>
          <cell r="S36">
            <v>19</v>
          </cell>
          <cell r="T36">
            <v>0.13</v>
          </cell>
          <cell r="U36">
            <v>35</v>
          </cell>
          <cell r="V36">
            <v>50.2</v>
          </cell>
          <cell r="W36">
            <v>8</v>
          </cell>
          <cell r="X36">
            <v>9.84</v>
          </cell>
          <cell r="Y36">
            <v>0</v>
          </cell>
          <cell r="Z36">
            <v>0</v>
          </cell>
          <cell r="AA36">
            <v>331</v>
          </cell>
          <cell r="AB36">
            <v>552.33000000000004</v>
          </cell>
          <cell r="AC36">
            <v>36</v>
          </cell>
          <cell r="AD36">
            <v>149.12</v>
          </cell>
          <cell r="AE36">
            <v>18</v>
          </cell>
          <cell r="AF36">
            <v>22.92</v>
          </cell>
          <cell r="AG36">
            <v>23832</v>
          </cell>
          <cell r="AH36">
            <v>1065.3400000000001</v>
          </cell>
          <cell r="AI36">
            <v>4137</v>
          </cell>
          <cell r="AJ36">
            <v>204.57</v>
          </cell>
          <cell r="AK36">
            <v>1362</v>
          </cell>
          <cell r="AL36">
            <v>45.910000000000004</v>
          </cell>
          <cell r="AM36">
            <v>4002</v>
          </cell>
          <cell r="AN36">
            <v>734.31</v>
          </cell>
          <cell r="AO36">
            <v>516</v>
          </cell>
          <cell r="AP36">
            <v>203.26</v>
          </cell>
          <cell r="AQ36">
            <v>171</v>
          </cell>
          <cell r="AR36">
            <v>22.18</v>
          </cell>
          <cell r="AS36">
            <v>1597</v>
          </cell>
          <cell r="AT36">
            <v>972.02</v>
          </cell>
          <cell r="AU36">
            <v>331</v>
          </cell>
          <cell r="AV36">
            <v>380.31</v>
          </cell>
          <cell r="AW36">
            <v>53</v>
          </cell>
          <cell r="AX36">
            <v>29.44</v>
          </cell>
          <cell r="AY36">
            <v>584</v>
          </cell>
          <cell r="AZ36">
            <v>716.04</v>
          </cell>
          <cell r="BA36">
            <v>79</v>
          </cell>
          <cell r="BB36">
            <v>441.46</v>
          </cell>
          <cell r="BC36">
            <v>2</v>
          </cell>
          <cell r="BD36">
            <v>0.09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6183</v>
          </cell>
          <cell r="BR36">
            <v>2422.37</v>
          </cell>
          <cell r="BS36">
            <v>926</v>
          </cell>
          <cell r="BT36">
            <v>1025.03</v>
          </cell>
          <cell r="BU36">
            <v>226</v>
          </cell>
          <cell r="BV36">
            <v>51.710000000000008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194</v>
          </cell>
          <cell r="CJ36">
            <v>35.43</v>
          </cell>
          <cell r="CK36">
            <v>9</v>
          </cell>
          <cell r="CL36">
            <v>1.96</v>
          </cell>
          <cell r="CM36">
            <v>4</v>
          </cell>
          <cell r="CN36">
            <v>0.53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6618</v>
          </cell>
          <cell r="DB36">
            <v>24.2</v>
          </cell>
          <cell r="DC36">
            <v>2611</v>
          </cell>
          <cell r="DD36">
            <v>11.46</v>
          </cell>
          <cell r="DE36">
            <v>0</v>
          </cell>
          <cell r="DF36">
            <v>0</v>
          </cell>
          <cell r="DG36">
            <v>36827</v>
          </cell>
          <cell r="DH36">
            <v>3547.3399999999997</v>
          </cell>
          <cell r="DI36">
            <v>7683</v>
          </cell>
          <cell r="DJ36">
            <v>1243.02</v>
          </cell>
          <cell r="DK36">
            <v>1592</v>
          </cell>
          <cell r="DL36">
            <v>98.15</v>
          </cell>
          <cell r="DM36">
            <v>28741</v>
          </cell>
          <cell r="DN36">
            <v>483.97</v>
          </cell>
          <cell r="DO36">
            <v>6645</v>
          </cell>
          <cell r="DP36">
            <v>118.27</v>
          </cell>
          <cell r="DQ36">
            <v>816</v>
          </cell>
          <cell r="DR36">
            <v>29.76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44692</v>
          </cell>
          <cell r="ER36">
            <v>2869.89</v>
          </cell>
          <cell r="ES36">
            <v>11010</v>
          </cell>
          <cell r="ET36">
            <v>825.25</v>
          </cell>
          <cell r="EU36">
            <v>3576</v>
          </cell>
          <cell r="EV36">
            <v>39.43</v>
          </cell>
          <cell r="EW36">
            <v>44692</v>
          </cell>
          <cell r="EX36">
            <v>2869.89</v>
          </cell>
          <cell r="EY36">
            <v>11010</v>
          </cell>
          <cell r="EZ36">
            <v>825.25</v>
          </cell>
          <cell r="FA36">
            <v>3576</v>
          </cell>
          <cell r="FB36">
            <v>39.43</v>
          </cell>
          <cell r="FC36">
            <v>81519</v>
          </cell>
          <cell r="FD36">
            <v>6417.23</v>
          </cell>
          <cell r="FE36">
            <v>18693</v>
          </cell>
          <cell r="FF36">
            <v>2068.27</v>
          </cell>
          <cell r="FG36">
            <v>5168</v>
          </cell>
          <cell r="FH36">
            <v>137.58000000000001</v>
          </cell>
        </row>
        <row r="37">
          <cell r="B37" t="str">
            <v>KBS LOCAL AREA BANK</v>
          </cell>
          <cell r="C37">
            <v>3</v>
          </cell>
          <cell r="D37">
            <v>0.01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142</v>
          </cell>
          <cell r="J37">
            <v>1.29</v>
          </cell>
          <cell r="K37">
            <v>9</v>
          </cell>
          <cell r="L37">
            <v>0.17</v>
          </cell>
          <cell r="M37">
            <v>3</v>
          </cell>
          <cell r="N37">
            <v>0.01</v>
          </cell>
          <cell r="O37">
            <v>142</v>
          </cell>
          <cell r="P37">
            <v>1.29</v>
          </cell>
          <cell r="Q37">
            <v>9</v>
          </cell>
          <cell r="R37">
            <v>0.17</v>
          </cell>
          <cell r="S37">
            <v>3</v>
          </cell>
          <cell r="T37">
            <v>0.01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145</v>
          </cell>
          <cell r="AH37">
            <v>1.3</v>
          </cell>
          <cell r="AI37">
            <v>9</v>
          </cell>
          <cell r="AJ37">
            <v>0.17</v>
          </cell>
          <cell r="AK37">
            <v>3</v>
          </cell>
          <cell r="AL37">
            <v>0.01</v>
          </cell>
          <cell r="AM37">
            <v>414</v>
          </cell>
          <cell r="AN37">
            <v>2.2200000000000002</v>
          </cell>
          <cell r="AO37">
            <v>24</v>
          </cell>
          <cell r="AP37">
            <v>0.22</v>
          </cell>
          <cell r="AQ37">
            <v>68</v>
          </cell>
          <cell r="AR37">
            <v>0.24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414</v>
          </cell>
          <cell r="BR37">
            <v>2.2200000000000002</v>
          </cell>
          <cell r="BS37">
            <v>24</v>
          </cell>
          <cell r="BT37">
            <v>0.22</v>
          </cell>
          <cell r="BU37">
            <v>68</v>
          </cell>
          <cell r="BV37">
            <v>0.24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13</v>
          </cell>
          <cell r="CJ37">
            <v>0.18</v>
          </cell>
          <cell r="CK37">
            <v>0</v>
          </cell>
          <cell r="CL37">
            <v>0</v>
          </cell>
          <cell r="CM37">
            <v>1</v>
          </cell>
          <cell r="CN37">
            <v>0.04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572</v>
          </cell>
          <cell r="DH37">
            <v>3.7000000000000006</v>
          </cell>
          <cell r="DI37">
            <v>33</v>
          </cell>
          <cell r="DJ37">
            <v>0.39</v>
          </cell>
          <cell r="DK37">
            <v>72</v>
          </cell>
          <cell r="DL37">
            <v>0.28999999999999998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1</v>
          </cell>
          <cell r="EF37">
            <v>0.34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559</v>
          </cell>
          <cell r="ER37">
            <v>6.91</v>
          </cell>
          <cell r="ES37">
            <v>158</v>
          </cell>
          <cell r="ET37">
            <v>2.08</v>
          </cell>
          <cell r="EU37">
            <v>26</v>
          </cell>
          <cell r="EV37">
            <v>0.04</v>
          </cell>
          <cell r="EW37">
            <v>560</v>
          </cell>
          <cell r="EX37">
            <v>7.25</v>
          </cell>
          <cell r="EY37">
            <v>158</v>
          </cell>
          <cell r="EZ37">
            <v>2.08</v>
          </cell>
          <cell r="FA37">
            <v>26</v>
          </cell>
          <cell r="FB37">
            <v>0.04</v>
          </cell>
          <cell r="FC37">
            <v>1132</v>
          </cell>
          <cell r="FD37">
            <v>10.950000000000001</v>
          </cell>
          <cell r="FE37">
            <v>191</v>
          </cell>
          <cell r="FF37">
            <v>2.4700000000000002</v>
          </cell>
          <cell r="FG37">
            <v>98</v>
          </cell>
          <cell r="FH37">
            <v>0.32999999999999996</v>
          </cell>
        </row>
        <row r="38">
          <cell r="B38" t="str">
            <v>DBS BANK INDIA (E-LVB)</v>
          </cell>
          <cell r="C38">
            <v>25845</v>
          </cell>
          <cell r="D38">
            <v>672.23</v>
          </cell>
          <cell r="E38">
            <v>11995</v>
          </cell>
          <cell r="F38">
            <v>350.54</v>
          </cell>
          <cell r="G38">
            <v>5</v>
          </cell>
          <cell r="H38">
            <v>0.16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57</v>
          </cell>
          <cell r="AB38">
            <v>106.72</v>
          </cell>
          <cell r="AC38">
            <v>47</v>
          </cell>
          <cell r="AD38">
            <v>88.12</v>
          </cell>
          <cell r="AE38">
            <v>1</v>
          </cell>
          <cell r="AF38">
            <v>1.04</v>
          </cell>
          <cell r="AG38">
            <v>25902</v>
          </cell>
          <cell r="AH38">
            <v>778.95</v>
          </cell>
          <cell r="AI38">
            <v>12042</v>
          </cell>
          <cell r="AJ38">
            <v>438.66</v>
          </cell>
          <cell r="AK38">
            <v>6</v>
          </cell>
          <cell r="AL38">
            <v>1.2</v>
          </cell>
          <cell r="AM38">
            <v>223</v>
          </cell>
          <cell r="AN38">
            <v>71.86</v>
          </cell>
          <cell r="AO38">
            <v>57</v>
          </cell>
          <cell r="AP38">
            <v>30.96</v>
          </cell>
          <cell r="AQ38">
            <v>14</v>
          </cell>
          <cell r="AR38">
            <v>4.9000000000000004</v>
          </cell>
          <cell r="AS38">
            <v>109</v>
          </cell>
          <cell r="AT38">
            <v>95.3</v>
          </cell>
          <cell r="AU38">
            <v>85</v>
          </cell>
          <cell r="AV38">
            <v>125.52</v>
          </cell>
          <cell r="AW38">
            <v>0</v>
          </cell>
          <cell r="AX38">
            <v>0</v>
          </cell>
          <cell r="AY38">
            <v>9</v>
          </cell>
          <cell r="AZ38">
            <v>41.81</v>
          </cell>
          <cell r="BA38">
            <v>34</v>
          </cell>
          <cell r="BB38">
            <v>108.97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341</v>
          </cell>
          <cell r="BR38">
            <v>208.97</v>
          </cell>
          <cell r="BS38">
            <v>176</v>
          </cell>
          <cell r="BT38">
            <v>265.45</v>
          </cell>
          <cell r="BU38">
            <v>14</v>
          </cell>
          <cell r="BV38">
            <v>4.9000000000000004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5</v>
          </cell>
          <cell r="CD38">
            <v>0.09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54</v>
          </cell>
          <cell r="CJ38">
            <v>4.16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26302</v>
          </cell>
          <cell r="DH38">
            <v>992.17000000000007</v>
          </cell>
          <cell r="DI38">
            <v>12218</v>
          </cell>
          <cell r="DJ38">
            <v>704.11</v>
          </cell>
          <cell r="DK38">
            <v>20</v>
          </cell>
          <cell r="DL38">
            <v>6.1000000000000005</v>
          </cell>
          <cell r="DM38">
            <v>23678</v>
          </cell>
          <cell r="DN38">
            <v>577.76</v>
          </cell>
          <cell r="DO38">
            <v>11136</v>
          </cell>
          <cell r="DP38">
            <v>307.49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7</v>
          </cell>
          <cell r="EF38">
            <v>0.28000000000000003</v>
          </cell>
          <cell r="EG38">
            <v>0</v>
          </cell>
          <cell r="EH38">
            <v>0</v>
          </cell>
          <cell r="EI38">
            <v>3</v>
          </cell>
          <cell r="EJ38">
            <v>0.17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2195</v>
          </cell>
          <cell r="ER38">
            <v>233.91</v>
          </cell>
          <cell r="ES38">
            <v>998</v>
          </cell>
          <cell r="ET38">
            <v>52.96</v>
          </cell>
          <cell r="EU38">
            <v>29</v>
          </cell>
          <cell r="EV38">
            <v>179.39</v>
          </cell>
          <cell r="EW38">
            <v>2202</v>
          </cell>
          <cell r="EX38">
            <v>234.19</v>
          </cell>
          <cell r="EY38">
            <v>998</v>
          </cell>
          <cell r="EZ38">
            <v>52.96</v>
          </cell>
          <cell r="FA38">
            <v>32</v>
          </cell>
          <cell r="FB38">
            <v>179.55999999999997</v>
          </cell>
          <cell r="FC38">
            <v>28504</v>
          </cell>
          <cell r="FD38">
            <v>1226.3600000000001</v>
          </cell>
          <cell r="FE38">
            <v>13216</v>
          </cell>
          <cell r="FF38">
            <v>757.07</v>
          </cell>
          <cell r="FG38">
            <v>52</v>
          </cell>
          <cell r="FH38">
            <v>185.65999999999997</v>
          </cell>
        </row>
        <row r="39">
          <cell r="B39" t="str">
            <v>RBL BANK</v>
          </cell>
          <cell r="C39">
            <v>808</v>
          </cell>
          <cell r="D39">
            <v>42.51</v>
          </cell>
          <cell r="E39">
            <v>122</v>
          </cell>
          <cell r="F39">
            <v>6.3</v>
          </cell>
          <cell r="G39">
            <v>22</v>
          </cell>
          <cell r="H39">
            <v>0.7</v>
          </cell>
          <cell r="I39">
            <v>35323</v>
          </cell>
          <cell r="J39">
            <v>227.37</v>
          </cell>
          <cell r="K39">
            <v>3856</v>
          </cell>
          <cell r="L39">
            <v>49.31</v>
          </cell>
          <cell r="M39">
            <v>837</v>
          </cell>
          <cell r="N39">
            <v>2.76</v>
          </cell>
          <cell r="O39">
            <v>17347</v>
          </cell>
          <cell r="P39">
            <v>165.39</v>
          </cell>
          <cell r="Q39">
            <v>1829</v>
          </cell>
          <cell r="R39">
            <v>36.700000000000003</v>
          </cell>
          <cell r="S39">
            <v>341</v>
          </cell>
          <cell r="T39">
            <v>1.32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17</v>
          </cell>
          <cell r="AB39">
            <v>1.33</v>
          </cell>
          <cell r="AC39">
            <v>2</v>
          </cell>
          <cell r="AD39">
            <v>0.04</v>
          </cell>
          <cell r="AE39">
            <v>2</v>
          </cell>
          <cell r="AF39">
            <v>0.73</v>
          </cell>
          <cell r="AG39">
            <v>36148</v>
          </cell>
          <cell r="AH39">
            <v>271.20999999999998</v>
          </cell>
          <cell r="AI39">
            <v>3980</v>
          </cell>
          <cell r="AJ39">
            <v>55.65</v>
          </cell>
          <cell r="AK39">
            <v>861</v>
          </cell>
          <cell r="AL39">
            <v>4.1899999999999995</v>
          </cell>
          <cell r="AM39">
            <v>97</v>
          </cell>
          <cell r="AN39">
            <v>34.909999999999997</v>
          </cell>
          <cell r="AO39">
            <v>8</v>
          </cell>
          <cell r="AP39">
            <v>10.07</v>
          </cell>
          <cell r="AQ39">
            <v>10</v>
          </cell>
          <cell r="AR39">
            <v>2.29</v>
          </cell>
          <cell r="AS39">
            <v>40</v>
          </cell>
          <cell r="AT39">
            <v>27.54</v>
          </cell>
          <cell r="AU39">
            <v>3</v>
          </cell>
          <cell r="AV39">
            <v>4.42</v>
          </cell>
          <cell r="AW39">
            <v>3</v>
          </cell>
          <cell r="AX39">
            <v>4.41</v>
          </cell>
          <cell r="AY39">
            <v>2</v>
          </cell>
          <cell r="AZ39">
            <v>0.14000000000000001</v>
          </cell>
          <cell r="BA39">
            <v>0</v>
          </cell>
          <cell r="BB39">
            <v>0</v>
          </cell>
          <cell r="BC39">
            <v>1</v>
          </cell>
          <cell r="BD39">
            <v>0.09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139</v>
          </cell>
          <cell r="BR39">
            <v>62.589999999999996</v>
          </cell>
          <cell r="BS39">
            <v>11</v>
          </cell>
          <cell r="BT39">
            <v>14.49</v>
          </cell>
          <cell r="BU39">
            <v>14</v>
          </cell>
          <cell r="BV39">
            <v>6.79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138</v>
          </cell>
          <cell r="CJ39">
            <v>15.04</v>
          </cell>
          <cell r="CK39">
            <v>10</v>
          </cell>
          <cell r="CL39">
            <v>1.44</v>
          </cell>
          <cell r="CM39">
            <v>4</v>
          </cell>
          <cell r="CN39">
            <v>0.49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329</v>
          </cell>
          <cell r="DB39">
            <v>0.74</v>
          </cell>
          <cell r="DC39">
            <v>18</v>
          </cell>
          <cell r="DD39">
            <v>7.0000000000000007E-2</v>
          </cell>
          <cell r="DE39">
            <v>40</v>
          </cell>
          <cell r="DF39">
            <v>0.05</v>
          </cell>
          <cell r="DG39">
            <v>36754</v>
          </cell>
          <cell r="DH39">
            <v>349.58</v>
          </cell>
          <cell r="DI39">
            <v>4019</v>
          </cell>
          <cell r="DJ39">
            <v>71.649999999999991</v>
          </cell>
          <cell r="DK39">
            <v>919</v>
          </cell>
          <cell r="DL39">
            <v>11.520000000000001</v>
          </cell>
          <cell r="DM39">
            <v>35883</v>
          </cell>
          <cell r="DN39">
            <v>180.5</v>
          </cell>
          <cell r="DO39">
            <v>3832</v>
          </cell>
          <cell r="DP39">
            <v>32.479999999999997</v>
          </cell>
          <cell r="DQ39">
            <v>884</v>
          </cell>
          <cell r="DR39">
            <v>2.71</v>
          </cell>
          <cell r="DS39">
            <v>4</v>
          </cell>
          <cell r="DT39">
            <v>0.84</v>
          </cell>
          <cell r="DU39">
            <v>4</v>
          </cell>
          <cell r="DV39">
            <v>0.54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193</v>
          </cell>
          <cell r="EF39">
            <v>46.11</v>
          </cell>
          <cell r="EG39">
            <v>32</v>
          </cell>
          <cell r="EH39">
            <v>4.13</v>
          </cell>
          <cell r="EI39">
            <v>1</v>
          </cell>
          <cell r="EJ39">
            <v>0.21</v>
          </cell>
          <cell r="EK39">
            <v>83</v>
          </cell>
          <cell r="EL39">
            <v>0.52</v>
          </cell>
          <cell r="EM39">
            <v>0</v>
          </cell>
          <cell r="EN39">
            <v>0</v>
          </cell>
          <cell r="EO39">
            <v>13</v>
          </cell>
          <cell r="EP39">
            <v>0.06</v>
          </cell>
          <cell r="EQ39">
            <v>1556</v>
          </cell>
          <cell r="ER39">
            <v>87.16</v>
          </cell>
          <cell r="ES39">
            <v>373</v>
          </cell>
          <cell r="ET39">
            <v>26.76</v>
          </cell>
          <cell r="EU39">
            <v>376</v>
          </cell>
          <cell r="EV39">
            <v>13.18</v>
          </cell>
          <cell r="EW39">
            <v>1836</v>
          </cell>
          <cell r="EX39">
            <v>134.63</v>
          </cell>
          <cell r="EY39">
            <v>409</v>
          </cell>
          <cell r="EZ39">
            <v>31.43</v>
          </cell>
          <cell r="FA39">
            <v>390</v>
          </cell>
          <cell r="FB39">
            <v>13.450000000000001</v>
          </cell>
          <cell r="FC39">
            <v>38590</v>
          </cell>
          <cell r="FD39">
            <v>484.21</v>
          </cell>
          <cell r="FE39">
            <v>4428</v>
          </cell>
          <cell r="FF39">
            <v>103.07999999999998</v>
          </cell>
          <cell r="FG39">
            <v>1309</v>
          </cell>
          <cell r="FH39">
            <v>24.970000000000002</v>
          </cell>
        </row>
        <row r="40">
          <cell r="B40" t="str">
            <v>SOUTH INDIAN BANK</v>
          </cell>
          <cell r="C40">
            <v>25802</v>
          </cell>
          <cell r="D40">
            <v>587.24</v>
          </cell>
          <cell r="E40">
            <v>11976</v>
          </cell>
          <cell r="F40">
            <v>245.61</v>
          </cell>
          <cell r="G40">
            <v>21</v>
          </cell>
          <cell r="H40">
            <v>6.43</v>
          </cell>
          <cell r="I40">
            <v>1</v>
          </cell>
          <cell r="J40">
            <v>0.08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25697</v>
          </cell>
          <cell r="P40">
            <v>580.54</v>
          </cell>
          <cell r="Q40">
            <v>11976</v>
          </cell>
          <cell r="R40">
            <v>245.61</v>
          </cell>
          <cell r="S40">
            <v>9</v>
          </cell>
          <cell r="T40">
            <v>1.35</v>
          </cell>
          <cell r="U40">
            <v>3</v>
          </cell>
          <cell r="V40">
            <v>7.91</v>
          </cell>
          <cell r="W40">
            <v>1</v>
          </cell>
          <cell r="X40">
            <v>1.55</v>
          </cell>
          <cell r="Y40">
            <v>1</v>
          </cell>
          <cell r="Z40">
            <v>0.02</v>
          </cell>
          <cell r="AA40">
            <v>55</v>
          </cell>
          <cell r="AB40">
            <v>27.42</v>
          </cell>
          <cell r="AC40">
            <v>13</v>
          </cell>
          <cell r="AD40">
            <v>0.54</v>
          </cell>
          <cell r="AE40">
            <v>4</v>
          </cell>
          <cell r="AF40">
            <v>2.1800000000000002</v>
          </cell>
          <cell r="AG40">
            <v>25861</v>
          </cell>
          <cell r="AH40">
            <v>622.65</v>
          </cell>
          <cell r="AI40">
            <v>11990</v>
          </cell>
          <cell r="AJ40">
            <v>247.70000000000002</v>
          </cell>
          <cell r="AK40">
            <v>26</v>
          </cell>
          <cell r="AL40">
            <v>8.629999999999999</v>
          </cell>
          <cell r="AM40">
            <v>181</v>
          </cell>
          <cell r="AN40">
            <v>49.08</v>
          </cell>
          <cell r="AO40">
            <v>0</v>
          </cell>
          <cell r="AP40">
            <v>0</v>
          </cell>
          <cell r="AQ40">
            <v>23</v>
          </cell>
          <cell r="AR40">
            <v>14.84</v>
          </cell>
          <cell r="AS40">
            <v>130</v>
          </cell>
          <cell r="AT40">
            <v>98.44</v>
          </cell>
          <cell r="AU40">
            <v>1</v>
          </cell>
          <cell r="AV40">
            <v>0.52</v>
          </cell>
          <cell r="AW40">
            <v>5</v>
          </cell>
          <cell r="AX40">
            <v>6.67</v>
          </cell>
          <cell r="AY40">
            <v>13</v>
          </cell>
          <cell r="AZ40">
            <v>36.92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324</v>
          </cell>
          <cell r="BR40">
            <v>184.44</v>
          </cell>
          <cell r="BS40">
            <v>1</v>
          </cell>
          <cell r="BT40">
            <v>0.52</v>
          </cell>
          <cell r="BU40">
            <v>28</v>
          </cell>
          <cell r="BV40">
            <v>21.509999999999998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17</v>
          </cell>
          <cell r="CD40">
            <v>0.67</v>
          </cell>
          <cell r="CE40">
            <v>0</v>
          </cell>
          <cell r="CF40">
            <v>0</v>
          </cell>
          <cell r="CG40">
            <v>2</v>
          </cell>
          <cell r="CH40">
            <v>0.12</v>
          </cell>
          <cell r="CI40">
            <v>162</v>
          </cell>
          <cell r="CJ40">
            <v>16.8</v>
          </cell>
          <cell r="CK40">
            <v>2</v>
          </cell>
          <cell r="CL40">
            <v>0.28999999999999998</v>
          </cell>
          <cell r="CM40">
            <v>3</v>
          </cell>
          <cell r="CN40">
            <v>0.41</v>
          </cell>
          <cell r="CO40">
            <v>1</v>
          </cell>
          <cell r="CP40">
            <v>1.05</v>
          </cell>
          <cell r="CQ40">
            <v>1</v>
          </cell>
          <cell r="CR40">
            <v>0.5</v>
          </cell>
          <cell r="CS40">
            <v>0</v>
          </cell>
          <cell r="CT40">
            <v>0</v>
          </cell>
          <cell r="CU40">
            <v>3</v>
          </cell>
          <cell r="CV40">
            <v>2.37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13</v>
          </cell>
          <cell r="DB40">
            <v>7.92</v>
          </cell>
          <cell r="DC40">
            <v>0</v>
          </cell>
          <cell r="DD40">
            <v>0</v>
          </cell>
          <cell r="DE40">
            <v>3</v>
          </cell>
          <cell r="DF40">
            <v>0</v>
          </cell>
          <cell r="DG40">
            <v>26381</v>
          </cell>
          <cell r="DH40">
            <v>835.89999999999975</v>
          </cell>
          <cell r="DI40">
            <v>11994</v>
          </cell>
          <cell r="DJ40">
            <v>249.01000000000002</v>
          </cell>
          <cell r="DK40">
            <v>62</v>
          </cell>
          <cell r="DL40">
            <v>30.669999999999998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2</v>
          </cell>
          <cell r="DT40">
            <v>0.02</v>
          </cell>
          <cell r="DU40">
            <v>0</v>
          </cell>
          <cell r="DV40">
            <v>0</v>
          </cell>
          <cell r="DW40">
            <v>1</v>
          </cell>
          <cell r="DX40">
            <v>0.02</v>
          </cell>
          <cell r="DY40">
            <v>3</v>
          </cell>
          <cell r="DZ40">
            <v>0.5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108</v>
          </cell>
          <cell r="EF40">
            <v>28.81</v>
          </cell>
          <cell r="EG40">
            <v>7</v>
          </cell>
          <cell r="EH40">
            <v>1.1299999999999999</v>
          </cell>
          <cell r="EI40">
            <v>0</v>
          </cell>
          <cell r="EJ40">
            <v>0</v>
          </cell>
          <cell r="EK40">
            <v>5395</v>
          </cell>
          <cell r="EL40">
            <v>168.76</v>
          </cell>
          <cell r="EM40">
            <v>1231</v>
          </cell>
          <cell r="EN40">
            <v>32.5</v>
          </cell>
          <cell r="EO40">
            <v>156</v>
          </cell>
          <cell r="EP40">
            <v>3.15</v>
          </cell>
          <cell r="EQ40">
            <v>231</v>
          </cell>
          <cell r="ER40">
            <v>206.99</v>
          </cell>
          <cell r="ES40">
            <v>7</v>
          </cell>
          <cell r="ET40">
            <v>0.85</v>
          </cell>
          <cell r="EU40">
            <v>23</v>
          </cell>
          <cell r="EV40">
            <v>8.8699999999999992</v>
          </cell>
          <cell r="EW40">
            <v>5739</v>
          </cell>
          <cell r="EX40">
            <v>405.08</v>
          </cell>
          <cell r="EY40">
            <v>1245</v>
          </cell>
          <cell r="EZ40">
            <v>34.480000000000004</v>
          </cell>
          <cell r="FA40">
            <v>180</v>
          </cell>
          <cell r="FB40">
            <v>12.04</v>
          </cell>
          <cell r="FC40">
            <v>32120</v>
          </cell>
          <cell r="FD40">
            <v>1240.9799999999998</v>
          </cell>
          <cell r="FE40">
            <v>13239</v>
          </cell>
          <cell r="FF40">
            <v>283.49</v>
          </cell>
          <cell r="FG40">
            <v>242</v>
          </cell>
          <cell r="FH40">
            <v>42.709999999999994</v>
          </cell>
        </row>
        <row r="41">
          <cell r="B41" t="str">
            <v>TAMILNAD MERCANTILE BANK</v>
          </cell>
          <cell r="C41">
            <v>15757</v>
          </cell>
          <cell r="D41">
            <v>282.12</v>
          </cell>
          <cell r="E41">
            <v>5453</v>
          </cell>
          <cell r="F41">
            <v>88.91</v>
          </cell>
          <cell r="G41">
            <v>0</v>
          </cell>
          <cell r="H41">
            <v>0</v>
          </cell>
          <cell r="I41">
            <v>28089</v>
          </cell>
          <cell r="J41">
            <v>436.24</v>
          </cell>
          <cell r="K41">
            <v>10999</v>
          </cell>
          <cell r="L41">
            <v>180.98</v>
          </cell>
          <cell r="M41">
            <v>6</v>
          </cell>
          <cell r="N41">
            <v>1.02</v>
          </cell>
          <cell r="O41">
            <v>27883</v>
          </cell>
          <cell r="P41">
            <v>425.72</v>
          </cell>
          <cell r="Q41">
            <v>10932</v>
          </cell>
          <cell r="R41">
            <v>177.99</v>
          </cell>
          <cell r="S41">
            <v>6</v>
          </cell>
          <cell r="T41">
            <v>1.02</v>
          </cell>
          <cell r="U41">
            <v>66</v>
          </cell>
          <cell r="V41">
            <v>3.87</v>
          </cell>
          <cell r="W41">
            <v>60</v>
          </cell>
          <cell r="X41">
            <v>2.0499999999999998</v>
          </cell>
          <cell r="Y41">
            <v>0</v>
          </cell>
          <cell r="Z41">
            <v>0</v>
          </cell>
          <cell r="AA41">
            <v>175</v>
          </cell>
          <cell r="AB41">
            <v>194.09</v>
          </cell>
          <cell r="AC41">
            <v>124</v>
          </cell>
          <cell r="AD41">
            <v>159.24</v>
          </cell>
          <cell r="AE41">
            <v>8</v>
          </cell>
          <cell r="AF41">
            <v>2.09</v>
          </cell>
          <cell r="AG41">
            <v>44087</v>
          </cell>
          <cell r="AH41">
            <v>916.32</v>
          </cell>
          <cell r="AI41">
            <v>16636</v>
          </cell>
          <cell r="AJ41">
            <v>431.18</v>
          </cell>
          <cell r="AK41">
            <v>14</v>
          </cell>
          <cell r="AL41">
            <v>3.11</v>
          </cell>
          <cell r="AM41">
            <v>2246</v>
          </cell>
          <cell r="AN41">
            <v>386.04</v>
          </cell>
          <cell r="AO41">
            <v>1212</v>
          </cell>
          <cell r="AP41">
            <v>245.22</v>
          </cell>
          <cell r="AQ41">
            <v>30</v>
          </cell>
          <cell r="AR41">
            <v>5.61</v>
          </cell>
          <cell r="AS41">
            <v>187</v>
          </cell>
          <cell r="AT41">
            <v>151.52000000000001</v>
          </cell>
          <cell r="AU41">
            <v>122</v>
          </cell>
          <cell r="AV41">
            <v>138.27000000000001</v>
          </cell>
          <cell r="AW41">
            <v>1</v>
          </cell>
          <cell r="AX41">
            <v>0.32</v>
          </cell>
          <cell r="AY41">
            <v>13</v>
          </cell>
          <cell r="AZ41">
            <v>11.74</v>
          </cell>
          <cell r="BA41">
            <v>8</v>
          </cell>
          <cell r="BB41">
            <v>13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2446</v>
          </cell>
          <cell r="BR41">
            <v>549.30000000000007</v>
          </cell>
          <cell r="BS41">
            <v>1342</v>
          </cell>
          <cell r="BT41">
            <v>396.49</v>
          </cell>
          <cell r="BU41">
            <v>31</v>
          </cell>
          <cell r="BV41">
            <v>5.9300000000000006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30</v>
          </cell>
          <cell r="CD41">
            <v>0.76</v>
          </cell>
          <cell r="CE41">
            <v>1</v>
          </cell>
          <cell r="CF41">
            <v>0</v>
          </cell>
          <cell r="CG41">
            <v>0</v>
          </cell>
          <cell r="CH41">
            <v>0</v>
          </cell>
          <cell r="CI41">
            <v>1108</v>
          </cell>
          <cell r="CJ41">
            <v>112.09</v>
          </cell>
          <cell r="CK41">
            <v>34</v>
          </cell>
          <cell r="CL41">
            <v>1.8</v>
          </cell>
          <cell r="CM41">
            <v>6</v>
          </cell>
          <cell r="CN41">
            <v>0.72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21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47692</v>
          </cell>
          <cell r="DH41">
            <v>1578.47</v>
          </cell>
          <cell r="DI41">
            <v>18013</v>
          </cell>
          <cell r="DJ41">
            <v>829.47</v>
          </cell>
          <cell r="DK41">
            <v>51</v>
          </cell>
          <cell r="DL41">
            <v>9.7600000000000016</v>
          </cell>
          <cell r="DM41">
            <v>36875</v>
          </cell>
          <cell r="DN41">
            <v>577.26</v>
          </cell>
          <cell r="DO41">
            <v>14979</v>
          </cell>
          <cell r="DP41">
            <v>234.68</v>
          </cell>
          <cell r="DQ41">
            <v>9</v>
          </cell>
          <cell r="DR41">
            <v>1.26</v>
          </cell>
          <cell r="DS41">
            <v>3</v>
          </cell>
          <cell r="DT41">
            <v>0.78</v>
          </cell>
          <cell r="DU41">
            <v>2</v>
          </cell>
          <cell r="DV41">
            <v>0.28999999999999998</v>
          </cell>
          <cell r="DW41">
            <v>0</v>
          </cell>
          <cell r="DX41">
            <v>0</v>
          </cell>
          <cell r="DY41">
            <v>44</v>
          </cell>
          <cell r="DZ41">
            <v>5.82</v>
          </cell>
          <cell r="EA41">
            <v>7</v>
          </cell>
          <cell r="EB41">
            <v>0.4</v>
          </cell>
          <cell r="EC41">
            <v>0</v>
          </cell>
          <cell r="ED41">
            <v>0</v>
          </cell>
          <cell r="EE41">
            <v>622</v>
          </cell>
          <cell r="EF41">
            <v>162.15</v>
          </cell>
          <cell r="EG41">
            <v>43</v>
          </cell>
          <cell r="EH41">
            <v>5.58</v>
          </cell>
          <cell r="EI41">
            <v>1</v>
          </cell>
          <cell r="EJ41">
            <v>0.08</v>
          </cell>
          <cell r="EK41">
            <v>2647</v>
          </cell>
          <cell r="EL41">
            <v>140.88</v>
          </cell>
          <cell r="EM41">
            <v>787</v>
          </cell>
          <cell r="EN41">
            <v>58.02</v>
          </cell>
          <cell r="EO41">
            <v>20</v>
          </cell>
          <cell r="EP41">
            <v>1.56</v>
          </cell>
          <cell r="EQ41">
            <v>275</v>
          </cell>
          <cell r="ER41">
            <v>315.26</v>
          </cell>
          <cell r="ES41">
            <v>62</v>
          </cell>
          <cell r="ET41">
            <v>74.03</v>
          </cell>
          <cell r="EU41">
            <v>18</v>
          </cell>
          <cell r="EV41">
            <v>165.88</v>
          </cell>
          <cell r="EW41">
            <v>3591</v>
          </cell>
          <cell r="EX41">
            <v>624.89</v>
          </cell>
          <cell r="EY41">
            <v>901</v>
          </cell>
          <cell r="EZ41">
            <v>138.32000000000002</v>
          </cell>
          <cell r="FA41">
            <v>39</v>
          </cell>
          <cell r="FB41">
            <v>167.52</v>
          </cell>
          <cell r="FC41">
            <v>51283</v>
          </cell>
          <cell r="FD41">
            <v>2203.36</v>
          </cell>
          <cell r="FE41">
            <v>18914</v>
          </cell>
          <cell r="FF41">
            <v>967.79000000000008</v>
          </cell>
          <cell r="FG41">
            <v>90</v>
          </cell>
          <cell r="FH41">
            <v>177.28</v>
          </cell>
        </row>
        <row r="42">
          <cell r="B42" t="str">
            <v>YES BANK</v>
          </cell>
          <cell r="C42">
            <v>13</v>
          </cell>
          <cell r="D42">
            <v>101.14</v>
          </cell>
          <cell r="E42">
            <v>4</v>
          </cell>
          <cell r="F42">
            <v>0.15</v>
          </cell>
          <cell r="G42">
            <v>0</v>
          </cell>
          <cell r="H42">
            <v>0</v>
          </cell>
          <cell r="I42">
            <v>3747</v>
          </cell>
          <cell r="J42">
            <v>66.209999999999994</v>
          </cell>
          <cell r="K42">
            <v>1940</v>
          </cell>
          <cell r="L42">
            <v>15.46</v>
          </cell>
          <cell r="M42">
            <v>0</v>
          </cell>
          <cell r="N42">
            <v>0</v>
          </cell>
          <cell r="O42">
            <v>3179</v>
          </cell>
          <cell r="P42">
            <v>40.909999999999997</v>
          </cell>
          <cell r="Q42">
            <v>1795</v>
          </cell>
          <cell r="R42">
            <v>8.59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142</v>
          </cell>
          <cell r="AB42">
            <v>160.43</v>
          </cell>
          <cell r="AC42">
            <v>32</v>
          </cell>
          <cell r="AD42">
            <v>152.34</v>
          </cell>
          <cell r="AE42">
            <v>0</v>
          </cell>
          <cell r="AF42">
            <v>0</v>
          </cell>
          <cell r="AG42">
            <v>3902</v>
          </cell>
          <cell r="AH42">
            <v>327.78</v>
          </cell>
          <cell r="AI42">
            <v>1976</v>
          </cell>
          <cell r="AJ42">
            <v>167.95000000000002</v>
          </cell>
          <cell r="AK42">
            <v>0</v>
          </cell>
          <cell r="AL42">
            <v>0</v>
          </cell>
          <cell r="AM42">
            <v>2857</v>
          </cell>
          <cell r="AN42">
            <v>605.73</v>
          </cell>
          <cell r="AO42">
            <v>441</v>
          </cell>
          <cell r="AP42">
            <v>214.24</v>
          </cell>
          <cell r="AQ42">
            <v>55</v>
          </cell>
          <cell r="AR42">
            <v>10.38</v>
          </cell>
          <cell r="AS42">
            <v>775</v>
          </cell>
          <cell r="AT42">
            <v>262.87</v>
          </cell>
          <cell r="AU42">
            <v>120</v>
          </cell>
          <cell r="AV42">
            <v>82.03</v>
          </cell>
          <cell r="AW42">
            <v>12</v>
          </cell>
          <cell r="AX42">
            <v>5.18</v>
          </cell>
          <cell r="AY42">
            <v>273</v>
          </cell>
          <cell r="AZ42">
            <v>98.43</v>
          </cell>
          <cell r="BA42">
            <v>62</v>
          </cell>
          <cell r="BB42">
            <v>34.630000000000003</v>
          </cell>
          <cell r="BC42">
            <v>1</v>
          </cell>
          <cell r="BD42">
            <v>1.71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3905</v>
          </cell>
          <cell r="BR42">
            <v>967.03</v>
          </cell>
          <cell r="BS42">
            <v>623</v>
          </cell>
          <cell r="BT42">
            <v>330.9</v>
          </cell>
          <cell r="BU42">
            <v>68</v>
          </cell>
          <cell r="BV42">
            <v>17.27</v>
          </cell>
          <cell r="BW42">
            <v>0</v>
          </cell>
          <cell r="BX42">
            <v>0</v>
          </cell>
          <cell r="BY42">
            <v>10</v>
          </cell>
          <cell r="BZ42">
            <v>4.72</v>
          </cell>
          <cell r="CA42">
            <v>0</v>
          </cell>
          <cell r="CB42">
            <v>0</v>
          </cell>
          <cell r="CC42">
            <v>6</v>
          </cell>
          <cell r="CD42">
            <v>0.66</v>
          </cell>
          <cell r="CE42">
            <v>2</v>
          </cell>
          <cell r="CF42">
            <v>0.26</v>
          </cell>
          <cell r="CG42">
            <v>0</v>
          </cell>
          <cell r="CH42">
            <v>0</v>
          </cell>
          <cell r="CI42">
            <v>239</v>
          </cell>
          <cell r="CJ42">
            <v>31.85</v>
          </cell>
          <cell r="CK42">
            <v>6</v>
          </cell>
          <cell r="CL42">
            <v>1.2</v>
          </cell>
          <cell r="CM42">
            <v>7</v>
          </cell>
          <cell r="CN42">
            <v>1.22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523</v>
          </cell>
          <cell r="DB42">
            <v>2.66</v>
          </cell>
          <cell r="DC42">
            <v>353</v>
          </cell>
          <cell r="DD42">
            <v>1.69</v>
          </cell>
          <cell r="DE42">
            <v>0</v>
          </cell>
          <cell r="DF42">
            <v>0</v>
          </cell>
          <cell r="DG42">
            <v>8575</v>
          </cell>
          <cell r="DH42">
            <v>1329.98</v>
          </cell>
          <cell r="DI42">
            <v>2970</v>
          </cell>
          <cell r="DJ42">
            <v>506.72</v>
          </cell>
          <cell r="DK42">
            <v>75</v>
          </cell>
          <cell r="DL42">
            <v>18.489999999999998</v>
          </cell>
          <cell r="DM42">
            <v>4297</v>
          </cell>
          <cell r="DN42">
            <v>199.47</v>
          </cell>
          <cell r="DO42">
            <v>2275</v>
          </cell>
          <cell r="DP42">
            <v>24.71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4</v>
          </cell>
          <cell r="DZ42">
            <v>0.87</v>
          </cell>
          <cell r="EA42">
            <v>2</v>
          </cell>
          <cell r="EB42">
            <v>0.44</v>
          </cell>
          <cell r="EC42">
            <v>0</v>
          </cell>
          <cell r="ED42">
            <v>0</v>
          </cell>
          <cell r="EE42">
            <v>452</v>
          </cell>
          <cell r="EF42">
            <v>182.16</v>
          </cell>
          <cell r="EG42">
            <v>41</v>
          </cell>
          <cell r="EH42">
            <v>21.8</v>
          </cell>
          <cell r="EI42">
            <v>9</v>
          </cell>
          <cell r="EJ42">
            <v>3.78</v>
          </cell>
          <cell r="EK42">
            <v>17701</v>
          </cell>
          <cell r="EL42">
            <v>658.63</v>
          </cell>
          <cell r="EM42">
            <v>365</v>
          </cell>
          <cell r="EN42">
            <v>24.3</v>
          </cell>
          <cell r="EO42">
            <v>350</v>
          </cell>
          <cell r="EP42">
            <v>9.86</v>
          </cell>
          <cell r="EQ42">
            <v>47028</v>
          </cell>
          <cell r="ER42">
            <v>1024.82</v>
          </cell>
          <cell r="ES42">
            <v>39877</v>
          </cell>
          <cell r="ET42">
            <v>377.44</v>
          </cell>
          <cell r="EU42">
            <v>987</v>
          </cell>
          <cell r="EV42">
            <v>13.83</v>
          </cell>
          <cell r="EW42">
            <v>65185</v>
          </cell>
          <cell r="EX42">
            <v>1866.4799999999998</v>
          </cell>
          <cell r="EY42">
            <v>40285</v>
          </cell>
          <cell r="EZ42">
            <v>423.98</v>
          </cell>
          <cell r="FA42">
            <v>1346</v>
          </cell>
          <cell r="FB42">
            <v>27.47</v>
          </cell>
          <cell r="FC42">
            <v>73760</v>
          </cell>
          <cell r="FD42">
            <v>3196.46</v>
          </cell>
          <cell r="FE42">
            <v>43255</v>
          </cell>
          <cell r="FF42">
            <v>930.7</v>
          </cell>
          <cell r="FG42">
            <v>1421</v>
          </cell>
          <cell r="FH42">
            <v>45.959999999999994</v>
          </cell>
        </row>
        <row r="43">
          <cell r="B43"/>
          <cell r="C43">
            <v>390722</v>
          </cell>
          <cell r="D43">
            <v>14188.809999999998</v>
          </cell>
          <cell r="E43">
            <v>134139</v>
          </cell>
          <cell r="F43">
            <v>4973.7999999999993</v>
          </cell>
          <cell r="G43">
            <v>6302</v>
          </cell>
          <cell r="H43">
            <v>329.37999999999994</v>
          </cell>
          <cell r="I43">
            <v>389349</v>
          </cell>
          <cell r="J43">
            <v>9763.5300000000007</v>
          </cell>
          <cell r="K43">
            <v>111100</v>
          </cell>
          <cell r="L43">
            <v>3202.6800000000007</v>
          </cell>
          <cell r="M43">
            <v>8864</v>
          </cell>
          <cell r="N43">
            <v>313.54999999999995</v>
          </cell>
          <cell r="O43">
            <v>347855</v>
          </cell>
          <cell r="P43">
            <v>7793.7699999999995</v>
          </cell>
          <cell r="Q43">
            <v>100788</v>
          </cell>
          <cell r="R43">
            <v>2931.4000000000005</v>
          </cell>
          <cell r="S43">
            <v>4325</v>
          </cell>
          <cell r="T43">
            <v>284.30999999999995</v>
          </cell>
          <cell r="U43">
            <v>2559</v>
          </cell>
          <cell r="V43">
            <v>259.14</v>
          </cell>
          <cell r="W43">
            <v>588</v>
          </cell>
          <cell r="X43">
            <v>39.039999999999992</v>
          </cell>
          <cell r="Y43">
            <v>62</v>
          </cell>
          <cell r="Z43">
            <v>13.159999999999998</v>
          </cell>
          <cell r="AA43">
            <v>11154</v>
          </cell>
          <cell r="AB43">
            <v>5477.6799999999994</v>
          </cell>
          <cell r="AC43">
            <v>3161</v>
          </cell>
          <cell r="AD43">
            <v>3849.7400000000007</v>
          </cell>
          <cell r="AE43">
            <v>321</v>
          </cell>
          <cell r="AF43">
            <v>289.33000000000004</v>
          </cell>
          <cell r="AG43">
            <v>793784</v>
          </cell>
          <cell r="AH43">
            <v>29689.16</v>
          </cell>
          <cell r="AI43">
            <v>248988</v>
          </cell>
          <cell r="AJ43">
            <v>12065.260000000002</v>
          </cell>
          <cell r="AK43">
            <v>15549</v>
          </cell>
          <cell r="AL43">
            <v>945.41999999999985</v>
          </cell>
          <cell r="AM43">
            <v>121340</v>
          </cell>
          <cell r="AN43">
            <v>17962.220000000005</v>
          </cell>
          <cell r="AO43">
            <v>23669</v>
          </cell>
          <cell r="AP43">
            <v>6508.0100000000011</v>
          </cell>
          <cell r="AQ43">
            <v>2811</v>
          </cell>
          <cell r="AR43">
            <v>323.35000000000002</v>
          </cell>
          <cell r="AS43">
            <v>31261</v>
          </cell>
          <cell r="AT43">
            <v>14905.260000000004</v>
          </cell>
          <cell r="AU43">
            <v>6596</v>
          </cell>
          <cell r="AV43">
            <v>8545.9000000000015</v>
          </cell>
          <cell r="AW43">
            <v>6785</v>
          </cell>
          <cell r="AX43">
            <v>331.75</v>
          </cell>
          <cell r="AY43">
            <v>6615</v>
          </cell>
          <cell r="AZ43">
            <v>8538.6999999999989</v>
          </cell>
          <cell r="BA43">
            <v>1617</v>
          </cell>
          <cell r="BB43">
            <v>6200</v>
          </cell>
          <cell r="BC43">
            <v>81</v>
          </cell>
          <cell r="BD43">
            <v>79.540000000000006</v>
          </cell>
          <cell r="BE43">
            <v>27</v>
          </cell>
          <cell r="BF43">
            <v>7.69</v>
          </cell>
          <cell r="BG43">
            <v>5</v>
          </cell>
          <cell r="BH43">
            <v>0.35</v>
          </cell>
          <cell r="BI43">
            <v>9</v>
          </cell>
          <cell r="BJ43">
            <v>5.03</v>
          </cell>
          <cell r="BK43">
            <v>150</v>
          </cell>
          <cell r="BL43">
            <v>28.09</v>
          </cell>
          <cell r="BM43">
            <v>4</v>
          </cell>
          <cell r="BN43">
            <v>0.8</v>
          </cell>
          <cell r="BO43">
            <v>3</v>
          </cell>
          <cell r="BP43">
            <v>0.05</v>
          </cell>
          <cell r="BQ43">
            <v>159393</v>
          </cell>
          <cell r="BR43">
            <v>41441.960000000006</v>
          </cell>
          <cell r="BS43">
            <v>31891</v>
          </cell>
          <cell r="BT43">
            <v>21255.06</v>
          </cell>
          <cell r="BU43">
            <v>9689</v>
          </cell>
          <cell r="BV43">
            <v>739.71999999999991</v>
          </cell>
          <cell r="BW43">
            <v>1</v>
          </cell>
          <cell r="BX43">
            <v>19.89</v>
          </cell>
          <cell r="BY43">
            <v>11</v>
          </cell>
          <cell r="BZ43">
            <v>24.72</v>
          </cell>
          <cell r="CA43">
            <v>0</v>
          </cell>
          <cell r="CB43">
            <v>0</v>
          </cell>
          <cell r="CC43">
            <v>4304</v>
          </cell>
          <cell r="CD43">
            <v>183.62999999999997</v>
          </cell>
          <cell r="CE43">
            <v>234</v>
          </cell>
          <cell r="CF43">
            <v>9.18</v>
          </cell>
          <cell r="CG43">
            <v>125</v>
          </cell>
          <cell r="CH43">
            <v>2.2000000000000002</v>
          </cell>
          <cell r="CI43">
            <v>88357</v>
          </cell>
          <cell r="CJ43">
            <v>5346.7900000000009</v>
          </cell>
          <cell r="CK43">
            <v>54649</v>
          </cell>
          <cell r="CL43">
            <v>386.44</v>
          </cell>
          <cell r="CM43">
            <v>615</v>
          </cell>
          <cell r="CN43">
            <v>71.180000000000007</v>
          </cell>
          <cell r="CO43">
            <v>233</v>
          </cell>
          <cell r="CP43">
            <v>14.400000000000002</v>
          </cell>
          <cell r="CQ43">
            <v>89</v>
          </cell>
          <cell r="CR43">
            <v>3.87</v>
          </cell>
          <cell r="CS43">
            <v>1</v>
          </cell>
          <cell r="CT43">
            <v>0.17</v>
          </cell>
          <cell r="CU43">
            <v>10</v>
          </cell>
          <cell r="CV43">
            <v>9.2199999999999989</v>
          </cell>
          <cell r="CW43">
            <v>1</v>
          </cell>
          <cell r="CX43">
            <v>0.02</v>
          </cell>
          <cell r="CY43">
            <v>0</v>
          </cell>
          <cell r="CZ43">
            <v>0</v>
          </cell>
          <cell r="DA43">
            <v>302521</v>
          </cell>
          <cell r="DB43">
            <v>1106.17</v>
          </cell>
          <cell r="DC43">
            <v>60384</v>
          </cell>
          <cell r="DD43">
            <v>445.71</v>
          </cell>
          <cell r="DE43">
            <v>2037</v>
          </cell>
          <cell r="DF43">
            <v>7.6300000000000008</v>
          </cell>
          <cell r="DG43">
            <v>1348603</v>
          </cell>
          <cell r="DH43">
            <v>77811.219999999987</v>
          </cell>
          <cell r="DI43">
            <v>396247</v>
          </cell>
          <cell r="DJ43">
            <v>34190.26</v>
          </cell>
          <cell r="DK43">
            <v>28016</v>
          </cell>
          <cell r="DL43">
            <v>1766.3200000000002</v>
          </cell>
          <cell r="DM43">
            <v>882992</v>
          </cell>
          <cell r="DN43">
            <v>12598.99</v>
          </cell>
          <cell r="DO43">
            <v>220198</v>
          </cell>
          <cell r="DP43">
            <v>3831</v>
          </cell>
          <cell r="DQ43">
            <v>7758</v>
          </cell>
          <cell r="DR43">
            <v>180.48999999999998</v>
          </cell>
          <cell r="DS43">
            <v>28489</v>
          </cell>
          <cell r="DT43">
            <v>1485.48</v>
          </cell>
          <cell r="DU43">
            <v>10512</v>
          </cell>
          <cell r="DV43">
            <v>685.4799999999999</v>
          </cell>
          <cell r="DW43">
            <v>226</v>
          </cell>
          <cell r="DX43">
            <v>18.259999999999998</v>
          </cell>
          <cell r="DY43">
            <v>2125</v>
          </cell>
          <cell r="DZ43">
            <v>481.61999999999995</v>
          </cell>
          <cell r="EA43">
            <v>274</v>
          </cell>
          <cell r="EB43">
            <v>45.839999999999996</v>
          </cell>
          <cell r="EC43">
            <v>7</v>
          </cell>
          <cell r="ED43">
            <v>0.28000000000000003</v>
          </cell>
          <cell r="EE43">
            <v>76328</v>
          </cell>
          <cell r="EF43">
            <v>22043.380000000005</v>
          </cell>
          <cell r="EG43">
            <v>4876</v>
          </cell>
          <cell r="EH43">
            <v>1272.23</v>
          </cell>
          <cell r="EI43">
            <v>433</v>
          </cell>
          <cell r="EJ43">
            <v>106.5</v>
          </cell>
          <cell r="EK43">
            <v>1067739</v>
          </cell>
          <cell r="EL43">
            <v>25759.670000000002</v>
          </cell>
          <cell r="EM43">
            <v>61958</v>
          </cell>
          <cell r="EN43">
            <v>2746.91</v>
          </cell>
          <cell r="EO43">
            <v>19623</v>
          </cell>
          <cell r="EP43">
            <v>272.58999999999997</v>
          </cell>
          <cell r="EQ43">
            <v>2874648</v>
          </cell>
          <cell r="ER43">
            <v>51207.770000000011</v>
          </cell>
          <cell r="ES43">
            <v>812069</v>
          </cell>
          <cell r="ET43">
            <v>27105.959999999992</v>
          </cell>
          <cell r="EU43">
            <v>84685</v>
          </cell>
          <cell r="EV43">
            <v>1870.04</v>
          </cell>
          <cell r="EW43">
            <v>4049329</v>
          </cell>
          <cell r="EX43">
            <v>100977.92000000001</v>
          </cell>
          <cell r="EY43">
            <v>889689</v>
          </cell>
          <cell r="EZ43">
            <v>31856.42</v>
          </cell>
          <cell r="FA43">
            <v>104974</v>
          </cell>
          <cell r="FB43">
            <v>2267.6699999999992</v>
          </cell>
          <cell r="FC43">
            <v>5397932</v>
          </cell>
          <cell r="FD43">
            <v>178789.14</v>
          </cell>
          <cell r="FE43">
            <v>1285936</v>
          </cell>
          <cell r="FF43">
            <v>66046.679999999993</v>
          </cell>
          <cell r="FG43">
            <v>132990</v>
          </cell>
          <cell r="FH43">
            <v>4033.9899999999993</v>
          </cell>
        </row>
        <row r="44">
          <cell r="B44"/>
          <cell r="C44">
            <v>7265103</v>
          </cell>
          <cell r="D44">
            <v>143840.28999999998</v>
          </cell>
          <cell r="E44">
            <v>2151709</v>
          </cell>
          <cell r="F44">
            <v>39734.94</v>
          </cell>
          <cell r="G44">
            <v>200059</v>
          </cell>
          <cell r="H44">
            <v>3062.5400000000004</v>
          </cell>
          <cell r="I44">
            <v>2783494</v>
          </cell>
          <cell r="J44">
            <v>74067.180000000008</v>
          </cell>
          <cell r="K44">
            <v>942150</v>
          </cell>
          <cell r="L44">
            <v>20066.310000000001</v>
          </cell>
          <cell r="M44">
            <v>76060</v>
          </cell>
          <cell r="N44">
            <v>1297.05</v>
          </cell>
          <cell r="O44">
            <v>1811053</v>
          </cell>
          <cell r="P44">
            <v>37513.440000000002</v>
          </cell>
          <cell r="Q44">
            <v>697462</v>
          </cell>
          <cell r="R44">
            <v>13740.8</v>
          </cell>
          <cell r="S44">
            <v>42297</v>
          </cell>
          <cell r="T44">
            <v>927.37</v>
          </cell>
          <cell r="U44">
            <v>44116</v>
          </cell>
          <cell r="V44">
            <v>1371.3899999999999</v>
          </cell>
          <cell r="W44">
            <v>24945</v>
          </cell>
          <cell r="X44">
            <v>471.87</v>
          </cell>
          <cell r="Y44">
            <v>863</v>
          </cell>
          <cell r="Z44">
            <v>96.87</v>
          </cell>
          <cell r="AA44">
            <v>445224</v>
          </cell>
          <cell r="AB44">
            <v>21889</v>
          </cell>
          <cell r="AC44">
            <v>233040</v>
          </cell>
          <cell r="AD44">
            <v>11950.67</v>
          </cell>
          <cell r="AE44">
            <v>4191</v>
          </cell>
          <cell r="AF44">
            <v>1223.3400000000001</v>
          </cell>
          <cell r="AG44">
            <v>10537937</v>
          </cell>
          <cell r="AH44">
            <v>241167.86000000002</v>
          </cell>
          <cell r="AI44">
            <v>3351844</v>
          </cell>
          <cell r="AJ44">
            <v>72223.790000000008</v>
          </cell>
          <cell r="AK44">
            <v>281173</v>
          </cell>
          <cell r="AL44">
            <v>5679.8</v>
          </cell>
          <cell r="AM44">
            <v>1045798</v>
          </cell>
          <cell r="AN44">
            <v>55991.17</v>
          </cell>
          <cell r="AO44">
            <v>186817</v>
          </cell>
          <cell r="AP44">
            <v>18839.38</v>
          </cell>
          <cell r="AQ44">
            <v>200959</v>
          </cell>
          <cell r="AR44">
            <v>3248.5799999999995</v>
          </cell>
          <cell r="AS44">
            <v>53726</v>
          </cell>
          <cell r="AT44">
            <v>29703.540000000005</v>
          </cell>
          <cell r="AU44">
            <v>12752</v>
          </cell>
          <cell r="AV44">
            <v>14795.470000000001</v>
          </cell>
          <cell r="AW44">
            <v>12547</v>
          </cell>
          <cell r="AX44">
            <v>2090.9499999999998</v>
          </cell>
          <cell r="AY44">
            <v>8981</v>
          </cell>
          <cell r="AZ44">
            <v>15828.099999999999</v>
          </cell>
          <cell r="BA44">
            <v>2269</v>
          </cell>
          <cell r="BB44">
            <v>9428.9700000000012</v>
          </cell>
          <cell r="BC44">
            <v>526</v>
          </cell>
          <cell r="BD44">
            <v>871.13</v>
          </cell>
          <cell r="BE44">
            <v>1205</v>
          </cell>
          <cell r="BF44">
            <v>56.51</v>
          </cell>
          <cell r="BG44">
            <v>173</v>
          </cell>
          <cell r="BH44">
            <v>14.97</v>
          </cell>
          <cell r="BI44">
            <v>357</v>
          </cell>
          <cell r="BJ44">
            <v>12.19</v>
          </cell>
          <cell r="BK44">
            <v>4760</v>
          </cell>
          <cell r="BL44">
            <v>306.57</v>
          </cell>
          <cell r="BM44">
            <v>143</v>
          </cell>
          <cell r="BN44">
            <v>27.66</v>
          </cell>
          <cell r="BO44">
            <v>1137</v>
          </cell>
          <cell r="BP44">
            <v>23.51</v>
          </cell>
          <cell r="BQ44">
            <v>1114470</v>
          </cell>
          <cell r="BR44">
            <v>101885.89000000001</v>
          </cell>
          <cell r="BS44">
            <v>202154</v>
          </cell>
          <cell r="BT44">
            <v>43106.45</v>
          </cell>
          <cell r="BU44">
            <v>215526</v>
          </cell>
          <cell r="BV44">
            <v>6246.3600000000006</v>
          </cell>
          <cell r="BW44">
            <v>31</v>
          </cell>
          <cell r="BX44">
            <v>174.57999999999998</v>
          </cell>
          <cell r="BY44">
            <v>12</v>
          </cell>
          <cell r="BZ44">
            <v>39.72</v>
          </cell>
          <cell r="CA44">
            <v>3</v>
          </cell>
          <cell r="CB44">
            <v>0</v>
          </cell>
          <cell r="CC44">
            <v>147314</v>
          </cell>
          <cell r="CD44">
            <v>4756.5</v>
          </cell>
          <cell r="CE44">
            <v>38061</v>
          </cell>
          <cell r="CF44">
            <v>487.28</v>
          </cell>
          <cell r="CG44">
            <v>4112</v>
          </cell>
          <cell r="CH44">
            <v>86.87</v>
          </cell>
          <cell r="CI44">
            <v>369214</v>
          </cell>
          <cell r="CJ44">
            <v>30154.120000000003</v>
          </cell>
          <cell r="CK44">
            <v>64995</v>
          </cell>
          <cell r="CL44">
            <v>799.21</v>
          </cell>
          <cell r="CM44">
            <v>21454</v>
          </cell>
          <cell r="CN44">
            <v>808.58999999999992</v>
          </cell>
          <cell r="CO44">
            <v>279</v>
          </cell>
          <cell r="CP44">
            <v>41.460100000000004</v>
          </cell>
          <cell r="CQ44">
            <v>119</v>
          </cell>
          <cell r="CR44">
            <v>7.0200000000000005</v>
          </cell>
          <cell r="CS44">
            <v>11</v>
          </cell>
          <cell r="CT44">
            <v>19.46</v>
          </cell>
          <cell r="CU44">
            <v>93</v>
          </cell>
          <cell r="CV44">
            <v>25.32</v>
          </cell>
          <cell r="CW44">
            <v>42</v>
          </cell>
          <cell r="CX44">
            <v>5.0599999999999996</v>
          </cell>
          <cell r="CY44">
            <v>26</v>
          </cell>
          <cell r="CZ44">
            <v>6.0000000000000005E-2</v>
          </cell>
          <cell r="DA44">
            <v>316994</v>
          </cell>
          <cell r="DB44">
            <v>1527.91</v>
          </cell>
          <cell r="DC44">
            <v>64818</v>
          </cell>
          <cell r="DD44">
            <v>577.39</v>
          </cell>
          <cell r="DE44">
            <v>5258</v>
          </cell>
          <cell r="DF44">
            <v>44.46</v>
          </cell>
          <cell r="DG44">
            <v>12486332</v>
          </cell>
          <cell r="DH44">
            <v>379733.64009999996</v>
          </cell>
          <cell r="DI44">
            <v>3722045</v>
          </cell>
          <cell r="DJ44">
            <v>117245.91999999998</v>
          </cell>
          <cell r="DK44">
            <v>527563</v>
          </cell>
          <cell r="DL44">
            <v>12885.599999999999</v>
          </cell>
          <cell r="DM44">
            <v>10251413</v>
          </cell>
          <cell r="DN44">
            <v>200741.85999999996</v>
          </cell>
          <cell r="DO44">
            <v>2876448</v>
          </cell>
          <cell r="DP44">
            <v>49425.1</v>
          </cell>
          <cell r="DQ44">
            <v>353369</v>
          </cell>
          <cell r="DR44">
            <v>3547.87</v>
          </cell>
          <cell r="DS44">
            <v>33129</v>
          </cell>
          <cell r="DT44">
            <v>4829.54</v>
          </cell>
          <cell r="DU44">
            <v>18340</v>
          </cell>
          <cell r="DV44">
            <v>1740.6799999999998</v>
          </cell>
          <cell r="DW44">
            <v>1768</v>
          </cell>
          <cell r="DX44">
            <v>322.41000000000003</v>
          </cell>
          <cell r="DY44">
            <v>23472</v>
          </cell>
          <cell r="DZ44">
            <v>5695.22</v>
          </cell>
          <cell r="EA44">
            <v>3621</v>
          </cell>
          <cell r="EB44">
            <v>248</v>
          </cell>
          <cell r="EC44">
            <v>134</v>
          </cell>
          <cell r="ED44">
            <v>13.69</v>
          </cell>
          <cell r="EE44">
            <v>669326</v>
          </cell>
          <cell r="EF44">
            <v>95280.590000000011</v>
          </cell>
          <cell r="EG44">
            <v>134158</v>
          </cell>
          <cell r="EH44">
            <v>6364.99</v>
          </cell>
          <cell r="EI44">
            <v>7517</v>
          </cell>
          <cell r="EJ44">
            <v>651.94000000000005</v>
          </cell>
          <cell r="EK44">
            <v>1781022</v>
          </cell>
          <cell r="EL44">
            <v>46269.760000000002</v>
          </cell>
          <cell r="EM44">
            <v>345379</v>
          </cell>
          <cell r="EN44">
            <v>8519.0300000000007</v>
          </cell>
          <cell r="EO44">
            <v>46907</v>
          </cell>
          <cell r="EP44">
            <v>602.88</v>
          </cell>
          <cell r="EQ44">
            <v>3860713</v>
          </cell>
          <cell r="ER44">
            <v>185520.84</v>
          </cell>
          <cell r="ES44">
            <v>985233</v>
          </cell>
          <cell r="ET44">
            <v>66237.75</v>
          </cell>
          <cell r="EU44">
            <v>146194</v>
          </cell>
          <cell r="EV44">
            <v>4037.7999999999997</v>
          </cell>
          <cell r="EW44">
            <v>6367662</v>
          </cell>
          <cell r="EX44">
            <v>337595.95</v>
          </cell>
          <cell r="EY44">
            <v>1486731</v>
          </cell>
          <cell r="EZ44">
            <v>83110.45</v>
          </cell>
          <cell r="FA44">
            <v>202520</v>
          </cell>
          <cell r="FB44">
            <v>5628.7199999999993</v>
          </cell>
          <cell r="FC44">
            <v>18853994</v>
          </cell>
          <cell r="FD44">
            <v>717329.59010000003</v>
          </cell>
          <cell r="FE44">
            <v>5208776</v>
          </cell>
          <cell r="FF44">
            <v>200356.37</v>
          </cell>
          <cell r="FG44">
            <v>730083</v>
          </cell>
          <cell r="FH44">
            <v>18514.319999999996</v>
          </cell>
        </row>
        <row r="45">
          <cell r="B45" t="str">
            <v>AP STATE CO-OP BANK</v>
          </cell>
          <cell r="C45">
            <v>1126605</v>
          </cell>
          <cell r="D45">
            <v>16673.89</v>
          </cell>
          <cell r="E45">
            <v>142870</v>
          </cell>
          <cell r="F45">
            <v>3512.3</v>
          </cell>
          <cell r="G45">
            <v>16534</v>
          </cell>
          <cell r="H45">
            <v>1463.69</v>
          </cell>
          <cell r="I45">
            <v>519900</v>
          </cell>
          <cell r="J45">
            <v>8338.4500000000007</v>
          </cell>
          <cell r="K45">
            <v>9503</v>
          </cell>
          <cell r="L45">
            <v>310.52999999999997</v>
          </cell>
          <cell r="M45">
            <v>16824</v>
          </cell>
          <cell r="N45">
            <v>241.24</v>
          </cell>
          <cell r="O45">
            <v>285033</v>
          </cell>
          <cell r="P45">
            <v>3985.63</v>
          </cell>
          <cell r="Q45">
            <v>4602</v>
          </cell>
          <cell r="R45">
            <v>99.79</v>
          </cell>
          <cell r="S45">
            <v>8273</v>
          </cell>
          <cell r="T45">
            <v>127.47</v>
          </cell>
          <cell r="U45">
            <v>31891</v>
          </cell>
          <cell r="V45">
            <v>396.07</v>
          </cell>
          <cell r="W45">
            <v>76</v>
          </cell>
          <cell r="X45">
            <v>18.64</v>
          </cell>
          <cell r="Y45">
            <v>442</v>
          </cell>
          <cell r="Z45">
            <v>21.57</v>
          </cell>
          <cell r="AA45">
            <v>17042</v>
          </cell>
          <cell r="AB45">
            <v>222.68</v>
          </cell>
          <cell r="AC45">
            <v>0</v>
          </cell>
          <cell r="AD45">
            <v>0</v>
          </cell>
          <cell r="AE45">
            <v>765</v>
          </cell>
          <cell r="AF45">
            <v>25.82</v>
          </cell>
          <cell r="AG45">
            <v>1695438</v>
          </cell>
          <cell r="AH45">
            <v>25631.09</v>
          </cell>
          <cell r="AI45">
            <v>152449</v>
          </cell>
          <cell r="AJ45">
            <v>3841.47</v>
          </cell>
          <cell r="AK45">
            <v>34565</v>
          </cell>
          <cell r="AL45">
            <v>1752.32</v>
          </cell>
          <cell r="AM45">
            <v>85419</v>
          </cell>
          <cell r="AN45">
            <v>2663.26</v>
          </cell>
          <cell r="AO45">
            <v>2730</v>
          </cell>
          <cell r="AP45">
            <v>178.19</v>
          </cell>
          <cell r="AQ45">
            <v>33548</v>
          </cell>
          <cell r="AR45">
            <v>173.03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1</v>
          </cell>
          <cell r="AZ45">
            <v>6.71</v>
          </cell>
          <cell r="BA45">
            <v>0</v>
          </cell>
          <cell r="BB45">
            <v>0</v>
          </cell>
          <cell r="BC45">
            <v>1</v>
          </cell>
          <cell r="BD45">
            <v>6.71</v>
          </cell>
          <cell r="BE45">
            <v>1440</v>
          </cell>
          <cell r="BF45">
            <v>103.52</v>
          </cell>
          <cell r="BG45">
            <v>71</v>
          </cell>
          <cell r="BH45">
            <v>15.08</v>
          </cell>
          <cell r="BI45">
            <v>775</v>
          </cell>
          <cell r="BJ45">
            <v>57.84</v>
          </cell>
          <cell r="BK45">
            <v>545</v>
          </cell>
          <cell r="BL45">
            <v>18.36</v>
          </cell>
          <cell r="BM45">
            <v>36</v>
          </cell>
          <cell r="BN45">
            <v>1.3</v>
          </cell>
          <cell r="BO45">
            <v>162</v>
          </cell>
          <cell r="BP45">
            <v>7.85</v>
          </cell>
          <cell r="BQ45">
            <v>87405</v>
          </cell>
          <cell r="BR45">
            <v>2791.8500000000004</v>
          </cell>
          <cell r="BS45">
            <v>2837</v>
          </cell>
          <cell r="BT45">
            <v>194.57000000000002</v>
          </cell>
          <cell r="BU45">
            <v>34486</v>
          </cell>
          <cell r="BV45">
            <v>245.43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594</v>
          </cell>
          <cell r="CD45">
            <v>97.5</v>
          </cell>
          <cell r="CE45">
            <v>7</v>
          </cell>
          <cell r="CF45">
            <v>1.56</v>
          </cell>
          <cell r="CG45">
            <v>107</v>
          </cell>
          <cell r="CH45">
            <v>19.86</v>
          </cell>
          <cell r="CI45">
            <v>4825</v>
          </cell>
          <cell r="CJ45">
            <v>233.77</v>
          </cell>
          <cell r="CK45">
            <v>128</v>
          </cell>
          <cell r="CL45">
            <v>15.89</v>
          </cell>
          <cell r="CM45">
            <v>1325</v>
          </cell>
          <cell r="CN45">
            <v>49.24</v>
          </cell>
          <cell r="CO45">
            <v>114</v>
          </cell>
          <cell r="CP45">
            <v>3.71</v>
          </cell>
          <cell r="CQ45">
            <v>1</v>
          </cell>
          <cell r="CR45">
            <v>0.01</v>
          </cell>
          <cell r="CS45">
            <v>1</v>
          </cell>
          <cell r="CT45">
            <v>7.0000000000000007E-2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53565</v>
          </cell>
          <cell r="DB45">
            <v>3761.49</v>
          </cell>
          <cell r="DC45">
            <v>4496</v>
          </cell>
          <cell r="DD45">
            <v>438.87</v>
          </cell>
          <cell r="DE45">
            <v>14249</v>
          </cell>
          <cell r="DF45">
            <v>306.61</v>
          </cell>
          <cell r="DG45">
            <v>1841941</v>
          </cell>
          <cell r="DH45">
            <v>32519.410000000003</v>
          </cell>
          <cell r="DI45">
            <v>159918</v>
          </cell>
          <cell r="DJ45">
            <v>4492.37</v>
          </cell>
          <cell r="DK45">
            <v>84733</v>
          </cell>
          <cell r="DL45">
            <v>2373.5300000000002</v>
          </cell>
          <cell r="DM45">
            <v>164696</v>
          </cell>
          <cell r="DN45">
            <v>4003.6</v>
          </cell>
          <cell r="DO45">
            <v>3699</v>
          </cell>
          <cell r="DP45">
            <v>295.66000000000003</v>
          </cell>
          <cell r="DQ45">
            <v>44214</v>
          </cell>
          <cell r="DR45">
            <v>269.62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16</v>
          </cell>
          <cell r="DZ45">
            <v>1.93</v>
          </cell>
          <cell r="EA45">
            <v>2</v>
          </cell>
          <cell r="EB45">
            <v>0.49</v>
          </cell>
          <cell r="EC45">
            <v>0</v>
          </cell>
          <cell r="ED45">
            <v>0</v>
          </cell>
          <cell r="EE45">
            <v>589</v>
          </cell>
          <cell r="EF45">
            <v>91.01</v>
          </cell>
          <cell r="EG45">
            <v>29</v>
          </cell>
          <cell r="EH45">
            <v>8.64</v>
          </cell>
          <cell r="EI45">
            <v>92</v>
          </cell>
          <cell r="EJ45">
            <v>7.25</v>
          </cell>
          <cell r="EK45">
            <v>5275</v>
          </cell>
          <cell r="EL45">
            <v>100.53</v>
          </cell>
          <cell r="EM45">
            <v>163</v>
          </cell>
          <cell r="EN45">
            <v>6.77</v>
          </cell>
          <cell r="EO45">
            <v>2440</v>
          </cell>
          <cell r="EP45">
            <v>36.85</v>
          </cell>
          <cell r="EQ45">
            <v>350582</v>
          </cell>
          <cell r="ER45">
            <v>7679.26</v>
          </cell>
          <cell r="ES45">
            <v>116619</v>
          </cell>
          <cell r="ET45">
            <v>3777.88</v>
          </cell>
          <cell r="EU45">
            <v>16991</v>
          </cell>
          <cell r="EV45">
            <v>693.5</v>
          </cell>
          <cell r="EW45">
            <v>356462</v>
          </cell>
          <cell r="EX45">
            <v>7872.7300000000005</v>
          </cell>
          <cell r="EY45">
            <v>116813</v>
          </cell>
          <cell r="EZ45">
            <v>3793.7799999999997</v>
          </cell>
          <cell r="FA45">
            <v>19523</v>
          </cell>
          <cell r="FB45">
            <v>737.6</v>
          </cell>
          <cell r="FC45">
            <v>2198403</v>
          </cell>
          <cell r="FD45">
            <v>40392.140000000007</v>
          </cell>
          <cell r="FE45">
            <v>276731</v>
          </cell>
          <cell r="FF45">
            <v>8286.15</v>
          </cell>
          <cell r="FG45">
            <v>104256</v>
          </cell>
          <cell r="FH45">
            <v>3111.13</v>
          </cell>
        </row>
        <row r="46">
          <cell r="B46" t="str">
            <v>MAHESH CO-OP.BANK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</row>
        <row r="47">
          <cell r="B47"/>
          <cell r="C47">
            <v>1126605</v>
          </cell>
          <cell r="D47">
            <v>16673.89</v>
          </cell>
          <cell r="E47">
            <v>142870</v>
          </cell>
          <cell r="F47">
            <v>3512.3</v>
          </cell>
          <cell r="G47">
            <v>16534</v>
          </cell>
          <cell r="H47">
            <v>1463.69</v>
          </cell>
          <cell r="I47">
            <v>519900</v>
          </cell>
          <cell r="J47">
            <v>8338.4500000000007</v>
          </cell>
          <cell r="K47">
            <v>9503</v>
          </cell>
          <cell r="L47">
            <v>310.52999999999997</v>
          </cell>
          <cell r="M47">
            <v>16824</v>
          </cell>
          <cell r="N47">
            <v>241.24</v>
          </cell>
          <cell r="O47">
            <v>285033</v>
          </cell>
          <cell r="P47">
            <v>3985.63</v>
          </cell>
          <cell r="Q47">
            <v>4602</v>
          </cell>
          <cell r="R47">
            <v>99.79</v>
          </cell>
          <cell r="S47">
            <v>8273</v>
          </cell>
          <cell r="T47">
            <v>127.47</v>
          </cell>
          <cell r="U47">
            <v>31891</v>
          </cell>
          <cell r="V47">
            <v>396.07</v>
          </cell>
          <cell r="W47">
            <v>76</v>
          </cell>
          <cell r="X47">
            <v>18.64</v>
          </cell>
          <cell r="Y47">
            <v>442</v>
          </cell>
          <cell r="Z47">
            <v>21.57</v>
          </cell>
          <cell r="AA47">
            <v>17042</v>
          </cell>
          <cell r="AB47">
            <v>222.68</v>
          </cell>
          <cell r="AC47">
            <v>0</v>
          </cell>
          <cell r="AD47">
            <v>0</v>
          </cell>
          <cell r="AE47">
            <v>765</v>
          </cell>
          <cell r="AF47">
            <v>25.82</v>
          </cell>
          <cell r="AG47">
            <v>1695438</v>
          </cell>
          <cell r="AH47">
            <v>25631.09</v>
          </cell>
          <cell r="AI47">
            <v>152449</v>
          </cell>
          <cell r="AJ47">
            <v>3841.47</v>
          </cell>
          <cell r="AK47">
            <v>34565</v>
          </cell>
          <cell r="AL47">
            <v>1752.32</v>
          </cell>
          <cell r="AM47">
            <v>85419</v>
          </cell>
          <cell r="AN47">
            <v>2663.26</v>
          </cell>
          <cell r="AO47">
            <v>2730</v>
          </cell>
          <cell r="AP47">
            <v>178.19</v>
          </cell>
          <cell r="AQ47">
            <v>33548</v>
          </cell>
          <cell r="AR47">
            <v>173.03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1</v>
          </cell>
          <cell r="AZ47">
            <v>6.71</v>
          </cell>
          <cell r="BA47">
            <v>0</v>
          </cell>
          <cell r="BB47">
            <v>0</v>
          </cell>
          <cell r="BC47">
            <v>1</v>
          </cell>
          <cell r="BD47">
            <v>6.71</v>
          </cell>
          <cell r="BE47">
            <v>1440</v>
          </cell>
          <cell r="BF47">
            <v>103.52</v>
          </cell>
          <cell r="BG47">
            <v>71</v>
          </cell>
          <cell r="BH47">
            <v>15.08</v>
          </cell>
          <cell r="BI47">
            <v>775</v>
          </cell>
          <cell r="BJ47">
            <v>57.84</v>
          </cell>
          <cell r="BK47">
            <v>545</v>
          </cell>
          <cell r="BL47">
            <v>18.36</v>
          </cell>
          <cell r="BM47">
            <v>36</v>
          </cell>
          <cell r="BN47">
            <v>1.3</v>
          </cell>
          <cell r="BO47">
            <v>162</v>
          </cell>
          <cell r="BP47">
            <v>7.85</v>
          </cell>
          <cell r="BQ47">
            <v>87405</v>
          </cell>
          <cell r="BR47">
            <v>2791.8500000000004</v>
          </cell>
          <cell r="BS47">
            <v>2837</v>
          </cell>
          <cell r="BT47">
            <v>194.57000000000002</v>
          </cell>
          <cell r="BU47">
            <v>34486</v>
          </cell>
          <cell r="BV47">
            <v>245.43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594</v>
          </cell>
          <cell r="CD47">
            <v>97.5</v>
          </cell>
          <cell r="CE47">
            <v>7</v>
          </cell>
          <cell r="CF47">
            <v>1.56</v>
          </cell>
          <cell r="CG47">
            <v>107</v>
          </cell>
          <cell r="CH47">
            <v>19.86</v>
          </cell>
          <cell r="CI47">
            <v>4825</v>
          </cell>
          <cell r="CJ47">
            <v>233.77</v>
          </cell>
          <cell r="CK47">
            <v>128</v>
          </cell>
          <cell r="CL47">
            <v>15.89</v>
          </cell>
          <cell r="CM47">
            <v>1325</v>
          </cell>
          <cell r="CN47">
            <v>49.24</v>
          </cell>
          <cell r="CO47">
            <v>114</v>
          </cell>
          <cell r="CP47">
            <v>3.71</v>
          </cell>
          <cell r="CQ47">
            <v>1</v>
          </cell>
          <cell r="CR47">
            <v>0.01</v>
          </cell>
          <cell r="CS47">
            <v>1</v>
          </cell>
          <cell r="CT47">
            <v>7.0000000000000007E-2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53565</v>
          </cell>
          <cell r="DB47">
            <v>3761.49</v>
          </cell>
          <cell r="DC47">
            <v>4496</v>
          </cell>
          <cell r="DD47">
            <v>438.87</v>
          </cell>
          <cell r="DE47">
            <v>14249</v>
          </cell>
          <cell r="DF47">
            <v>306.61</v>
          </cell>
          <cell r="DG47">
            <v>1841941</v>
          </cell>
          <cell r="DH47">
            <v>32519.410000000003</v>
          </cell>
          <cell r="DI47">
            <v>159918</v>
          </cell>
          <cell r="DJ47">
            <v>4492.37</v>
          </cell>
          <cell r="DK47">
            <v>84733</v>
          </cell>
          <cell r="DL47">
            <v>2373.5300000000002</v>
          </cell>
          <cell r="DM47">
            <v>164696</v>
          </cell>
          <cell r="DN47">
            <v>4003.6</v>
          </cell>
          <cell r="DO47">
            <v>3699</v>
          </cell>
          <cell r="DP47">
            <v>295.66000000000003</v>
          </cell>
          <cell r="DQ47">
            <v>44214</v>
          </cell>
          <cell r="DR47">
            <v>269.62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16</v>
          </cell>
          <cell r="DZ47">
            <v>1.93</v>
          </cell>
          <cell r="EA47">
            <v>2</v>
          </cell>
          <cell r="EB47">
            <v>0.49</v>
          </cell>
          <cell r="EC47">
            <v>0</v>
          </cell>
          <cell r="ED47">
            <v>0</v>
          </cell>
          <cell r="EE47">
            <v>589</v>
          </cell>
          <cell r="EF47">
            <v>91.01</v>
          </cell>
          <cell r="EG47">
            <v>29</v>
          </cell>
          <cell r="EH47">
            <v>8.64</v>
          </cell>
          <cell r="EI47">
            <v>92</v>
          </cell>
          <cell r="EJ47">
            <v>7.25</v>
          </cell>
          <cell r="EK47">
            <v>5275</v>
          </cell>
          <cell r="EL47">
            <v>100.53</v>
          </cell>
          <cell r="EM47">
            <v>163</v>
          </cell>
          <cell r="EN47">
            <v>6.77</v>
          </cell>
          <cell r="EO47">
            <v>2440</v>
          </cell>
          <cell r="EP47">
            <v>36.85</v>
          </cell>
          <cell r="EQ47">
            <v>350582</v>
          </cell>
          <cell r="ER47">
            <v>7679.26</v>
          </cell>
          <cell r="ES47">
            <v>116619</v>
          </cell>
          <cell r="ET47">
            <v>3777.88</v>
          </cell>
          <cell r="EU47">
            <v>16991</v>
          </cell>
          <cell r="EV47">
            <v>693.5</v>
          </cell>
          <cell r="EW47">
            <v>356462</v>
          </cell>
          <cell r="EX47">
            <v>7872.7300000000005</v>
          </cell>
          <cell r="EY47">
            <v>116813</v>
          </cell>
          <cell r="EZ47">
            <v>3793.7799999999997</v>
          </cell>
          <cell r="FA47">
            <v>19523</v>
          </cell>
          <cell r="FB47">
            <v>737.6</v>
          </cell>
          <cell r="FC47">
            <v>2198403</v>
          </cell>
          <cell r="FD47">
            <v>40392.140000000007</v>
          </cell>
          <cell r="FE47">
            <v>276731</v>
          </cell>
          <cell r="FF47">
            <v>8286.15</v>
          </cell>
          <cell r="FG47">
            <v>104256</v>
          </cell>
          <cell r="FH47">
            <v>3111.13</v>
          </cell>
        </row>
        <row r="48">
          <cell r="B48" t="str">
            <v>ANDHRA PRAGATHI GRAMEENA BANK</v>
          </cell>
          <cell r="C48">
            <v>767562</v>
          </cell>
          <cell r="D48">
            <v>9092.61</v>
          </cell>
          <cell r="E48">
            <v>381627</v>
          </cell>
          <cell r="F48">
            <v>4488.53</v>
          </cell>
          <cell r="G48">
            <v>14832</v>
          </cell>
          <cell r="H48">
            <v>185.78</v>
          </cell>
          <cell r="I48">
            <v>558496</v>
          </cell>
          <cell r="J48">
            <v>9680.49</v>
          </cell>
          <cell r="K48">
            <v>122178</v>
          </cell>
          <cell r="L48">
            <v>1881.44</v>
          </cell>
          <cell r="M48">
            <v>4541</v>
          </cell>
          <cell r="N48">
            <v>34.78</v>
          </cell>
          <cell r="O48">
            <v>11350</v>
          </cell>
          <cell r="P48">
            <v>56.19</v>
          </cell>
          <cell r="Q48">
            <v>663</v>
          </cell>
          <cell r="R48">
            <v>5.25</v>
          </cell>
          <cell r="S48">
            <v>2154</v>
          </cell>
          <cell r="T48">
            <v>9.17</v>
          </cell>
          <cell r="U48">
            <v>2</v>
          </cell>
          <cell r="V48">
            <v>3.31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1326060</v>
          </cell>
          <cell r="AH48">
            <v>18776.41</v>
          </cell>
          <cell r="AI48">
            <v>503805</v>
          </cell>
          <cell r="AJ48">
            <v>6369.9699999999993</v>
          </cell>
          <cell r="AK48">
            <v>19373</v>
          </cell>
          <cell r="AL48">
            <v>220.56</v>
          </cell>
          <cell r="AM48">
            <v>125433</v>
          </cell>
          <cell r="AN48">
            <v>1760.13</v>
          </cell>
          <cell r="AO48">
            <v>7157</v>
          </cell>
          <cell r="AP48">
            <v>192.8</v>
          </cell>
          <cell r="AQ48">
            <v>8660</v>
          </cell>
          <cell r="AR48">
            <v>41.72</v>
          </cell>
          <cell r="AS48">
            <v>5</v>
          </cell>
          <cell r="AT48">
            <v>5.28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927</v>
          </cell>
          <cell r="BF48">
            <v>55.77</v>
          </cell>
          <cell r="BG48">
            <v>117</v>
          </cell>
          <cell r="BH48">
            <v>7.18</v>
          </cell>
          <cell r="BI48">
            <v>8</v>
          </cell>
          <cell r="BJ48">
            <v>0.17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126365</v>
          </cell>
          <cell r="BR48">
            <v>1821.18</v>
          </cell>
          <cell r="BS48">
            <v>7274</v>
          </cell>
          <cell r="BT48">
            <v>199.98000000000002</v>
          </cell>
          <cell r="BU48">
            <v>8668</v>
          </cell>
          <cell r="BV48">
            <v>41.89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2247</v>
          </cell>
          <cell r="CD48">
            <v>67.290000000000006</v>
          </cell>
          <cell r="CE48">
            <v>341</v>
          </cell>
          <cell r="CF48">
            <v>4.5999999999999996</v>
          </cell>
          <cell r="CG48">
            <v>26</v>
          </cell>
          <cell r="CH48">
            <v>0.39</v>
          </cell>
          <cell r="CI48">
            <v>7570</v>
          </cell>
          <cell r="CJ48">
            <v>495.84</v>
          </cell>
          <cell r="CK48">
            <v>422</v>
          </cell>
          <cell r="CL48">
            <v>18.8</v>
          </cell>
          <cell r="CM48">
            <v>1290</v>
          </cell>
          <cell r="CN48">
            <v>22.18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8</v>
          </cell>
          <cell r="CV48">
            <v>0</v>
          </cell>
          <cell r="CW48">
            <v>0</v>
          </cell>
          <cell r="CX48">
            <v>0</v>
          </cell>
          <cell r="CY48">
            <v>8</v>
          </cell>
          <cell r="CZ48">
            <v>0</v>
          </cell>
          <cell r="DA48">
            <v>87839</v>
          </cell>
          <cell r="DB48">
            <v>1696.45</v>
          </cell>
          <cell r="DC48">
            <v>28699</v>
          </cell>
          <cell r="DD48">
            <v>540.36</v>
          </cell>
          <cell r="DE48">
            <v>241</v>
          </cell>
          <cell r="DF48">
            <v>0.44</v>
          </cell>
          <cell r="DG48">
            <v>1550089</v>
          </cell>
          <cell r="DH48">
            <v>22857.170000000002</v>
          </cell>
          <cell r="DI48">
            <v>540541</v>
          </cell>
          <cell r="DJ48">
            <v>7133.7099999999991</v>
          </cell>
          <cell r="DK48">
            <v>29606</v>
          </cell>
          <cell r="DL48">
            <v>285.45999999999998</v>
          </cell>
          <cell r="DM48">
            <v>857523</v>
          </cell>
          <cell r="DN48">
            <v>14708.8</v>
          </cell>
          <cell r="DO48">
            <v>124632</v>
          </cell>
          <cell r="DP48">
            <v>2103.48</v>
          </cell>
          <cell r="DQ48">
            <v>15991</v>
          </cell>
          <cell r="DR48">
            <v>143.11000000000001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216</v>
          </cell>
          <cell r="DZ48">
            <v>30.69</v>
          </cell>
          <cell r="EA48">
            <v>32</v>
          </cell>
          <cell r="EB48">
            <v>1.86</v>
          </cell>
          <cell r="EC48">
            <v>0</v>
          </cell>
          <cell r="ED48">
            <v>0</v>
          </cell>
          <cell r="EE48">
            <v>1068</v>
          </cell>
          <cell r="EF48">
            <v>245.11</v>
          </cell>
          <cell r="EG48">
            <v>198</v>
          </cell>
          <cell r="EH48">
            <v>17.670000000000002</v>
          </cell>
          <cell r="EI48">
            <v>0</v>
          </cell>
          <cell r="EJ48">
            <v>0</v>
          </cell>
          <cell r="EK48">
            <v>779</v>
          </cell>
          <cell r="EL48">
            <v>17.18</v>
          </cell>
          <cell r="EM48">
            <v>35</v>
          </cell>
          <cell r="EN48">
            <v>1.03</v>
          </cell>
          <cell r="EO48">
            <v>60</v>
          </cell>
          <cell r="EP48">
            <v>0.43</v>
          </cell>
          <cell r="EQ48">
            <v>39904</v>
          </cell>
          <cell r="ER48">
            <v>1524.79</v>
          </cell>
          <cell r="ES48">
            <v>10407</v>
          </cell>
          <cell r="ET48">
            <v>341.93</v>
          </cell>
          <cell r="EU48">
            <v>4405</v>
          </cell>
          <cell r="EV48">
            <v>63.46</v>
          </cell>
          <cell r="EW48">
            <v>41967</v>
          </cell>
          <cell r="EX48">
            <v>1817.77</v>
          </cell>
          <cell r="EY48">
            <v>10672</v>
          </cell>
          <cell r="EZ48">
            <v>362.49</v>
          </cell>
          <cell r="FA48">
            <v>4465</v>
          </cell>
          <cell r="FB48">
            <v>63.89</v>
          </cell>
          <cell r="FC48">
            <v>1592056</v>
          </cell>
          <cell r="FD48">
            <v>24674.940000000002</v>
          </cell>
          <cell r="FE48">
            <v>551213</v>
          </cell>
          <cell r="FF48">
            <v>7496.1999999999989</v>
          </cell>
          <cell r="FG48">
            <v>34071</v>
          </cell>
          <cell r="FH48">
            <v>349.34999999999997</v>
          </cell>
        </row>
        <row r="49">
          <cell r="B49" t="str">
            <v>A.P.GRAMEENA VIKAS BANK</v>
          </cell>
          <cell r="C49">
            <v>225316</v>
          </cell>
          <cell r="D49">
            <v>1756.53</v>
          </cell>
          <cell r="E49">
            <v>87374</v>
          </cell>
          <cell r="F49">
            <v>500.69</v>
          </cell>
          <cell r="G49">
            <v>11596</v>
          </cell>
          <cell r="H49">
            <v>105.11</v>
          </cell>
          <cell r="I49">
            <v>171619</v>
          </cell>
          <cell r="J49">
            <v>4602.63</v>
          </cell>
          <cell r="K49">
            <v>44650</v>
          </cell>
          <cell r="L49">
            <v>760.85</v>
          </cell>
          <cell r="M49">
            <v>528</v>
          </cell>
          <cell r="N49">
            <v>6.07</v>
          </cell>
          <cell r="O49">
            <v>555</v>
          </cell>
          <cell r="P49">
            <v>1.33</v>
          </cell>
          <cell r="Q49">
            <v>0</v>
          </cell>
          <cell r="R49">
            <v>0</v>
          </cell>
          <cell r="S49">
            <v>162</v>
          </cell>
          <cell r="T49">
            <v>0.32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396935</v>
          </cell>
          <cell r="AH49">
            <v>6359.16</v>
          </cell>
          <cell r="AI49">
            <v>132024</v>
          </cell>
          <cell r="AJ49">
            <v>1261.54</v>
          </cell>
          <cell r="AK49">
            <v>12124</v>
          </cell>
          <cell r="AL49">
            <v>111.18</v>
          </cell>
          <cell r="AM49">
            <v>123548</v>
          </cell>
          <cell r="AN49">
            <v>947.36</v>
          </cell>
          <cell r="AO49">
            <v>42266</v>
          </cell>
          <cell r="AP49">
            <v>134.77000000000001</v>
          </cell>
          <cell r="AQ49">
            <v>1648</v>
          </cell>
          <cell r="AR49">
            <v>3.8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123548</v>
          </cell>
          <cell r="BR49">
            <v>947.36</v>
          </cell>
          <cell r="BS49">
            <v>42266</v>
          </cell>
          <cell r="BT49">
            <v>134.77000000000001</v>
          </cell>
          <cell r="BU49">
            <v>1648</v>
          </cell>
          <cell r="BV49">
            <v>3.8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104</v>
          </cell>
          <cell r="CD49">
            <v>3.33</v>
          </cell>
          <cell r="CE49">
            <v>9</v>
          </cell>
          <cell r="CF49">
            <v>0.15</v>
          </cell>
          <cell r="CG49">
            <v>10</v>
          </cell>
          <cell r="CH49">
            <v>0.24</v>
          </cell>
          <cell r="CI49">
            <v>4550</v>
          </cell>
          <cell r="CJ49">
            <v>372.67</v>
          </cell>
          <cell r="CK49">
            <v>158</v>
          </cell>
          <cell r="CL49">
            <v>8.4</v>
          </cell>
          <cell r="CM49">
            <v>67</v>
          </cell>
          <cell r="CN49">
            <v>3.45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525137</v>
          </cell>
          <cell r="DH49">
            <v>7682.5199999999995</v>
          </cell>
          <cell r="DI49">
            <v>174457</v>
          </cell>
          <cell r="DJ49">
            <v>1404.8600000000001</v>
          </cell>
          <cell r="DK49">
            <v>13849</v>
          </cell>
          <cell r="DL49">
            <v>118.67</v>
          </cell>
          <cell r="DM49">
            <v>297422</v>
          </cell>
          <cell r="DN49">
            <v>5063.25</v>
          </cell>
          <cell r="DO49">
            <v>84711</v>
          </cell>
          <cell r="DP49">
            <v>821.14</v>
          </cell>
          <cell r="DQ49">
            <v>10299</v>
          </cell>
          <cell r="DR49">
            <v>88.17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17</v>
          </cell>
          <cell r="DZ49">
            <v>3.07</v>
          </cell>
          <cell r="EA49">
            <v>1</v>
          </cell>
          <cell r="EB49">
            <v>0.05</v>
          </cell>
          <cell r="EC49">
            <v>0</v>
          </cell>
          <cell r="ED49">
            <v>0</v>
          </cell>
          <cell r="EE49">
            <v>1274</v>
          </cell>
          <cell r="EF49">
            <v>406.97</v>
          </cell>
          <cell r="EG49">
            <v>222</v>
          </cell>
          <cell r="EH49">
            <v>27.05</v>
          </cell>
          <cell r="EI49">
            <v>2</v>
          </cell>
          <cell r="EJ49">
            <v>0.95</v>
          </cell>
          <cell r="EK49">
            <v>55</v>
          </cell>
          <cell r="EL49">
            <v>1.06</v>
          </cell>
          <cell r="EM49">
            <v>0</v>
          </cell>
          <cell r="EN49">
            <v>0</v>
          </cell>
          <cell r="EO49">
            <v>10</v>
          </cell>
          <cell r="EP49">
            <v>0.23</v>
          </cell>
          <cell r="EQ49">
            <v>61800</v>
          </cell>
          <cell r="ER49">
            <v>988.01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63146</v>
          </cell>
          <cell r="EX49">
            <v>1399.11</v>
          </cell>
          <cell r="EY49">
            <v>223</v>
          </cell>
          <cell r="EZ49">
            <v>27.1</v>
          </cell>
          <cell r="FA49">
            <v>12</v>
          </cell>
          <cell r="FB49">
            <v>1.18</v>
          </cell>
          <cell r="FC49">
            <v>588283</v>
          </cell>
          <cell r="FD49">
            <v>9081.6299999999992</v>
          </cell>
          <cell r="FE49">
            <v>174680</v>
          </cell>
          <cell r="FF49">
            <v>1431.96</v>
          </cell>
          <cell r="FG49">
            <v>13861</v>
          </cell>
          <cell r="FH49">
            <v>119.85000000000001</v>
          </cell>
        </row>
        <row r="50">
          <cell r="B50" t="str">
            <v>C.G.G.B.</v>
          </cell>
          <cell r="C50">
            <v>554208</v>
          </cell>
          <cell r="D50">
            <v>7059.71</v>
          </cell>
          <cell r="E50">
            <v>162564</v>
          </cell>
          <cell r="F50">
            <v>2131.65</v>
          </cell>
          <cell r="G50">
            <v>2056</v>
          </cell>
          <cell r="H50">
            <v>67.23</v>
          </cell>
          <cell r="I50">
            <v>69462</v>
          </cell>
          <cell r="J50">
            <v>3318.54</v>
          </cell>
          <cell r="K50">
            <v>4998</v>
          </cell>
          <cell r="L50">
            <v>328.29</v>
          </cell>
          <cell r="M50">
            <v>182</v>
          </cell>
          <cell r="N50">
            <v>5</v>
          </cell>
          <cell r="O50">
            <v>41027</v>
          </cell>
          <cell r="P50">
            <v>3127.54</v>
          </cell>
          <cell r="Q50">
            <v>3369</v>
          </cell>
          <cell r="R50">
            <v>313.01</v>
          </cell>
          <cell r="S50">
            <v>289</v>
          </cell>
          <cell r="T50">
            <v>3.76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623670</v>
          </cell>
          <cell r="AH50">
            <v>10378.25</v>
          </cell>
          <cell r="AI50">
            <v>167562</v>
          </cell>
          <cell r="AJ50">
            <v>2459.94</v>
          </cell>
          <cell r="AK50">
            <v>2238</v>
          </cell>
          <cell r="AL50">
            <v>72.23</v>
          </cell>
          <cell r="AM50">
            <v>45024</v>
          </cell>
          <cell r="AN50">
            <v>593.11</v>
          </cell>
          <cell r="AO50">
            <v>2508</v>
          </cell>
          <cell r="AP50">
            <v>62.32</v>
          </cell>
          <cell r="AQ50">
            <v>2311</v>
          </cell>
          <cell r="AR50">
            <v>9.1</v>
          </cell>
          <cell r="AS50">
            <v>7</v>
          </cell>
          <cell r="AT50">
            <v>15.11</v>
          </cell>
          <cell r="AU50">
            <v>1584</v>
          </cell>
          <cell r="AV50">
            <v>57.8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1581</v>
          </cell>
          <cell r="BB50">
            <v>56.07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45031</v>
          </cell>
          <cell r="BR50">
            <v>608.22</v>
          </cell>
          <cell r="BS50">
            <v>5673</v>
          </cell>
          <cell r="BT50">
            <v>176.19</v>
          </cell>
          <cell r="BU50">
            <v>2311</v>
          </cell>
          <cell r="BV50">
            <v>9.1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1217</v>
          </cell>
          <cell r="CD50">
            <v>66.31</v>
          </cell>
          <cell r="CE50">
            <v>79</v>
          </cell>
          <cell r="CF50">
            <v>2.02</v>
          </cell>
          <cell r="CG50">
            <v>12</v>
          </cell>
          <cell r="CH50">
            <v>1.49</v>
          </cell>
          <cell r="CI50">
            <v>6139</v>
          </cell>
          <cell r="CJ50">
            <v>346.22</v>
          </cell>
          <cell r="CK50">
            <v>189</v>
          </cell>
          <cell r="CL50">
            <v>11.37</v>
          </cell>
          <cell r="CM50">
            <v>497</v>
          </cell>
          <cell r="CN50">
            <v>20.100000000000001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117</v>
          </cell>
          <cell r="CV50">
            <v>0.27</v>
          </cell>
          <cell r="CW50">
            <v>0</v>
          </cell>
          <cell r="CX50">
            <v>0</v>
          </cell>
          <cell r="CY50">
            <v>10</v>
          </cell>
          <cell r="CZ50">
            <v>0.03</v>
          </cell>
          <cell r="DA50">
            <v>18</v>
          </cell>
          <cell r="DB50">
            <v>7.0000000000000007E-2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676192</v>
          </cell>
          <cell r="DH50">
            <v>11399.339999999998</v>
          </cell>
          <cell r="DI50">
            <v>173503</v>
          </cell>
          <cell r="DJ50">
            <v>2649.52</v>
          </cell>
          <cell r="DK50">
            <v>5068</v>
          </cell>
          <cell r="DL50">
            <v>102.94999999999999</v>
          </cell>
          <cell r="DM50">
            <v>34342</v>
          </cell>
          <cell r="DN50">
            <v>1955.16</v>
          </cell>
          <cell r="DO50">
            <v>2864</v>
          </cell>
          <cell r="DP50">
            <v>193.15</v>
          </cell>
          <cell r="DQ50">
            <v>863</v>
          </cell>
          <cell r="DR50">
            <v>5.04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746</v>
          </cell>
          <cell r="DZ50">
            <v>164.63</v>
          </cell>
          <cell r="EA50">
            <v>121</v>
          </cell>
          <cell r="EB50">
            <v>6.9</v>
          </cell>
          <cell r="EC50">
            <v>2</v>
          </cell>
          <cell r="ED50">
            <v>0.72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4343</v>
          </cell>
          <cell r="EL50">
            <v>262.81</v>
          </cell>
          <cell r="EM50">
            <v>130</v>
          </cell>
          <cell r="EN50">
            <v>9.58</v>
          </cell>
          <cell r="EO50">
            <v>14</v>
          </cell>
          <cell r="EP50">
            <v>1.62</v>
          </cell>
          <cell r="EQ50">
            <v>16493</v>
          </cell>
          <cell r="ER50">
            <v>671.31</v>
          </cell>
          <cell r="ES50">
            <v>4683</v>
          </cell>
          <cell r="ET50">
            <v>159.85</v>
          </cell>
          <cell r="EU50">
            <v>293</v>
          </cell>
          <cell r="EV50">
            <v>22.97</v>
          </cell>
          <cell r="EW50">
            <v>21582</v>
          </cell>
          <cell r="EX50">
            <v>1098.75</v>
          </cell>
          <cell r="EY50">
            <v>4934</v>
          </cell>
          <cell r="EZ50">
            <v>176.33</v>
          </cell>
          <cell r="FA50">
            <v>309</v>
          </cell>
          <cell r="FB50">
            <v>25.31</v>
          </cell>
          <cell r="FC50">
            <v>697774</v>
          </cell>
          <cell r="FD50">
            <v>12498.089999999998</v>
          </cell>
          <cell r="FE50">
            <v>178437</v>
          </cell>
          <cell r="FF50">
            <v>2825.85</v>
          </cell>
          <cell r="FG50">
            <v>5377</v>
          </cell>
          <cell r="FH50">
            <v>128.26</v>
          </cell>
        </row>
        <row r="51">
          <cell r="B51" t="str">
            <v>SAPTAGIRI GRAMEENA BANK</v>
          </cell>
          <cell r="C51">
            <v>595525</v>
          </cell>
          <cell r="D51">
            <v>7710.43</v>
          </cell>
          <cell r="E51">
            <v>167361</v>
          </cell>
          <cell r="F51">
            <v>2311.29</v>
          </cell>
          <cell r="G51">
            <v>3323</v>
          </cell>
          <cell r="H51">
            <v>39.020000000000003</v>
          </cell>
          <cell r="I51">
            <v>48019</v>
          </cell>
          <cell r="J51">
            <v>3241.98</v>
          </cell>
          <cell r="K51">
            <v>6179</v>
          </cell>
          <cell r="L51">
            <v>705.26</v>
          </cell>
          <cell r="M51">
            <v>441</v>
          </cell>
          <cell r="N51">
            <v>4.42</v>
          </cell>
          <cell r="O51">
            <v>31831</v>
          </cell>
          <cell r="P51">
            <v>1978.42</v>
          </cell>
          <cell r="Q51">
            <v>3862</v>
          </cell>
          <cell r="R51">
            <v>434.67</v>
          </cell>
          <cell r="S51">
            <v>374</v>
          </cell>
          <cell r="T51">
            <v>2.54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643544</v>
          </cell>
          <cell r="AH51">
            <v>10952.41</v>
          </cell>
          <cell r="AI51">
            <v>173540</v>
          </cell>
          <cell r="AJ51">
            <v>3016.55</v>
          </cell>
          <cell r="AK51">
            <v>3764</v>
          </cell>
          <cell r="AL51">
            <v>43.440000000000005</v>
          </cell>
          <cell r="AM51">
            <v>48144</v>
          </cell>
          <cell r="AN51">
            <v>733.19</v>
          </cell>
          <cell r="AO51">
            <v>4861</v>
          </cell>
          <cell r="AP51">
            <v>190.92</v>
          </cell>
          <cell r="AQ51">
            <v>867</v>
          </cell>
          <cell r="AR51">
            <v>5.81</v>
          </cell>
          <cell r="AS51">
            <v>13</v>
          </cell>
          <cell r="AT51">
            <v>12.7</v>
          </cell>
          <cell r="AU51">
            <v>5</v>
          </cell>
          <cell r="AV51">
            <v>6.25</v>
          </cell>
          <cell r="AW51">
            <v>1</v>
          </cell>
          <cell r="AX51">
            <v>1.24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103</v>
          </cell>
          <cell r="BF51">
            <v>1.81</v>
          </cell>
          <cell r="BG51">
            <v>103</v>
          </cell>
          <cell r="BH51">
            <v>2.04</v>
          </cell>
          <cell r="BI51">
            <v>11</v>
          </cell>
          <cell r="BJ51">
            <v>0.01</v>
          </cell>
          <cell r="BK51">
            <v>411</v>
          </cell>
          <cell r="BL51">
            <v>3.41</v>
          </cell>
          <cell r="BM51">
            <v>47</v>
          </cell>
          <cell r="BN51">
            <v>0.25</v>
          </cell>
          <cell r="BO51">
            <v>0</v>
          </cell>
          <cell r="BP51">
            <v>0</v>
          </cell>
          <cell r="BQ51">
            <v>48671</v>
          </cell>
          <cell r="BR51">
            <v>751.11</v>
          </cell>
          <cell r="BS51">
            <v>5016</v>
          </cell>
          <cell r="BT51">
            <v>199.45999999999998</v>
          </cell>
          <cell r="BU51">
            <v>879</v>
          </cell>
          <cell r="BV51">
            <v>7.06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142</v>
          </cell>
          <cell r="CD51">
            <v>14.22</v>
          </cell>
          <cell r="CE51">
            <v>5</v>
          </cell>
          <cell r="CF51">
            <v>0.7</v>
          </cell>
          <cell r="CG51">
            <v>3</v>
          </cell>
          <cell r="CH51">
            <v>0.21</v>
          </cell>
          <cell r="CI51">
            <v>3328</v>
          </cell>
          <cell r="CJ51">
            <v>251.46</v>
          </cell>
          <cell r="CK51">
            <v>82</v>
          </cell>
          <cell r="CL51">
            <v>10.48</v>
          </cell>
          <cell r="CM51">
            <v>236</v>
          </cell>
          <cell r="CN51">
            <v>6.77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136</v>
          </cell>
          <cell r="DB51">
            <v>9.3699999999999992</v>
          </cell>
          <cell r="DC51">
            <v>52</v>
          </cell>
          <cell r="DD51">
            <v>5.83</v>
          </cell>
          <cell r="DE51">
            <v>0</v>
          </cell>
          <cell r="DF51">
            <v>0</v>
          </cell>
          <cell r="DG51">
            <v>695821</v>
          </cell>
          <cell r="DH51">
            <v>11978.57</v>
          </cell>
          <cell r="DI51">
            <v>178695</v>
          </cell>
          <cell r="DJ51">
            <v>3233.02</v>
          </cell>
          <cell r="DK51">
            <v>4882</v>
          </cell>
          <cell r="DL51">
            <v>57.480000000000004</v>
          </cell>
          <cell r="DM51">
            <v>598538</v>
          </cell>
          <cell r="DN51">
            <v>10315.120000000001</v>
          </cell>
          <cell r="DO51">
            <v>153688</v>
          </cell>
          <cell r="DP51">
            <v>2780.39</v>
          </cell>
          <cell r="DQ51">
            <v>839</v>
          </cell>
          <cell r="DR51">
            <v>9.73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59</v>
          </cell>
          <cell r="DZ51">
            <v>8.23</v>
          </cell>
          <cell r="EA51">
            <v>13</v>
          </cell>
          <cell r="EB51">
            <v>2.14</v>
          </cell>
          <cell r="EC51">
            <v>0</v>
          </cell>
          <cell r="ED51">
            <v>0</v>
          </cell>
          <cell r="EE51">
            <v>932</v>
          </cell>
          <cell r="EF51">
            <v>269.63</v>
          </cell>
          <cell r="EG51">
            <v>89</v>
          </cell>
          <cell r="EH51">
            <v>38.36</v>
          </cell>
          <cell r="EI51">
            <v>10</v>
          </cell>
          <cell r="EJ51">
            <v>1.89</v>
          </cell>
          <cell r="EK51">
            <v>747</v>
          </cell>
          <cell r="EL51">
            <v>25.35</v>
          </cell>
          <cell r="EM51">
            <v>29</v>
          </cell>
          <cell r="EN51">
            <v>1.64</v>
          </cell>
          <cell r="EO51">
            <v>22</v>
          </cell>
          <cell r="EP51">
            <v>0.1</v>
          </cell>
          <cell r="EQ51">
            <v>11637</v>
          </cell>
          <cell r="ER51">
            <v>369.93</v>
          </cell>
          <cell r="ES51">
            <v>2129</v>
          </cell>
          <cell r="ET51">
            <v>50.68</v>
          </cell>
          <cell r="EU51">
            <v>32</v>
          </cell>
          <cell r="EV51">
            <v>1.4</v>
          </cell>
          <cell r="EW51">
            <v>13375</v>
          </cell>
          <cell r="EX51">
            <v>673.1400000000001</v>
          </cell>
          <cell r="EY51">
            <v>2260</v>
          </cell>
          <cell r="EZ51">
            <v>92.820000000000007</v>
          </cell>
          <cell r="FA51">
            <v>64</v>
          </cell>
          <cell r="FB51">
            <v>3.3899999999999997</v>
          </cell>
          <cell r="FC51">
            <v>709196</v>
          </cell>
          <cell r="FD51">
            <v>12651.71</v>
          </cell>
          <cell r="FE51">
            <v>180955</v>
          </cell>
          <cell r="FF51">
            <v>3325.84</v>
          </cell>
          <cell r="FG51">
            <v>4946</v>
          </cell>
          <cell r="FH51">
            <v>60.870000000000005</v>
          </cell>
        </row>
        <row r="52">
          <cell r="B52"/>
          <cell r="C52">
            <v>2142611</v>
          </cell>
          <cell r="D52">
            <v>25619.280000000002</v>
          </cell>
          <cell r="E52">
            <v>798926</v>
          </cell>
          <cell r="F52">
            <v>9432.16</v>
          </cell>
          <cell r="G52">
            <v>31807</v>
          </cell>
          <cell r="H52">
            <v>397.14</v>
          </cell>
          <cell r="I52">
            <v>847596</v>
          </cell>
          <cell r="J52">
            <v>20843.64</v>
          </cell>
          <cell r="K52">
            <v>178005</v>
          </cell>
          <cell r="L52">
            <v>3675.84</v>
          </cell>
          <cell r="M52">
            <v>5692</v>
          </cell>
          <cell r="N52">
            <v>50.27</v>
          </cell>
          <cell r="O52">
            <v>84763</v>
          </cell>
          <cell r="P52">
            <v>5163.4799999999996</v>
          </cell>
          <cell r="Q52">
            <v>7894</v>
          </cell>
          <cell r="R52">
            <v>752.93000000000006</v>
          </cell>
          <cell r="S52">
            <v>2979</v>
          </cell>
          <cell r="T52">
            <v>15.79</v>
          </cell>
          <cell r="U52">
            <v>2</v>
          </cell>
          <cell r="V52">
            <v>3.31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2990209</v>
          </cell>
          <cell r="AH52">
            <v>46466.229999999996</v>
          </cell>
          <cell r="AI52">
            <v>976931</v>
          </cell>
          <cell r="AJ52">
            <v>13108</v>
          </cell>
          <cell r="AK52">
            <v>37499</v>
          </cell>
          <cell r="AL52">
            <v>447.41</v>
          </cell>
          <cell r="AM52">
            <v>342149</v>
          </cell>
          <cell r="AN52">
            <v>4033.7900000000004</v>
          </cell>
          <cell r="AO52">
            <v>56792</v>
          </cell>
          <cell r="AP52">
            <v>580.81000000000006</v>
          </cell>
          <cell r="AQ52">
            <v>13486</v>
          </cell>
          <cell r="AR52">
            <v>60.43</v>
          </cell>
          <cell r="AS52">
            <v>25</v>
          </cell>
          <cell r="AT52">
            <v>33.090000000000003</v>
          </cell>
          <cell r="AU52">
            <v>1589</v>
          </cell>
          <cell r="AV52">
            <v>64.05</v>
          </cell>
          <cell r="AW52">
            <v>1</v>
          </cell>
          <cell r="AX52">
            <v>1.24</v>
          </cell>
          <cell r="AY52">
            <v>0</v>
          </cell>
          <cell r="AZ52">
            <v>0</v>
          </cell>
          <cell r="BA52">
            <v>1581</v>
          </cell>
          <cell r="BB52">
            <v>56.07</v>
          </cell>
          <cell r="BC52">
            <v>0</v>
          </cell>
          <cell r="BD52">
            <v>0</v>
          </cell>
          <cell r="BE52">
            <v>1030</v>
          </cell>
          <cell r="BF52">
            <v>57.580000000000005</v>
          </cell>
          <cell r="BG52">
            <v>220</v>
          </cell>
          <cell r="BH52">
            <v>9.2199999999999989</v>
          </cell>
          <cell r="BI52">
            <v>19</v>
          </cell>
          <cell r="BJ52">
            <v>0.18000000000000002</v>
          </cell>
          <cell r="BK52">
            <v>411</v>
          </cell>
          <cell r="BL52">
            <v>3.41</v>
          </cell>
          <cell r="BM52">
            <v>47</v>
          </cell>
          <cell r="BN52">
            <v>0.25</v>
          </cell>
          <cell r="BO52">
            <v>0</v>
          </cell>
          <cell r="BP52">
            <v>0</v>
          </cell>
          <cell r="BQ52">
            <v>343615</v>
          </cell>
          <cell r="BR52">
            <v>4127.87</v>
          </cell>
          <cell r="BS52">
            <v>60229</v>
          </cell>
          <cell r="BT52">
            <v>710.4</v>
          </cell>
          <cell r="BU52">
            <v>13506</v>
          </cell>
          <cell r="BV52">
            <v>61.85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3710</v>
          </cell>
          <cell r="CD52">
            <v>151.15</v>
          </cell>
          <cell r="CE52">
            <v>434</v>
          </cell>
          <cell r="CF52">
            <v>7.47</v>
          </cell>
          <cell r="CG52">
            <v>51</v>
          </cell>
          <cell r="CH52">
            <v>2.33</v>
          </cell>
          <cell r="CI52">
            <v>21587</v>
          </cell>
          <cell r="CJ52">
            <v>1466.19</v>
          </cell>
          <cell r="CK52">
            <v>851</v>
          </cell>
          <cell r="CL52">
            <v>49.05</v>
          </cell>
          <cell r="CM52">
            <v>2090</v>
          </cell>
          <cell r="CN52">
            <v>52.5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125</v>
          </cell>
          <cell r="CV52">
            <v>0.27</v>
          </cell>
          <cell r="CW52">
            <v>0</v>
          </cell>
          <cell r="CX52">
            <v>0</v>
          </cell>
          <cell r="CY52">
            <v>18</v>
          </cell>
          <cell r="CZ52">
            <v>0.03</v>
          </cell>
          <cell r="DA52">
            <v>87993</v>
          </cell>
          <cell r="DB52">
            <v>1705.8899999999999</v>
          </cell>
          <cell r="DC52">
            <v>28751</v>
          </cell>
          <cell r="DD52">
            <v>546.19000000000005</v>
          </cell>
          <cell r="DE52">
            <v>241</v>
          </cell>
          <cell r="DF52">
            <v>0.44</v>
          </cell>
          <cell r="DG52">
            <v>3447239</v>
          </cell>
          <cell r="DH52">
            <v>53917.599999999999</v>
          </cell>
          <cell r="DI52">
            <v>1067196</v>
          </cell>
          <cell r="DJ52">
            <v>14421.11</v>
          </cell>
          <cell r="DK52">
            <v>53405</v>
          </cell>
          <cell r="DL52">
            <v>564.55999999999995</v>
          </cell>
          <cell r="DM52">
            <v>1787825</v>
          </cell>
          <cell r="DN52">
            <v>32042.33</v>
          </cell>
          <cell r="DO52">
            <v>365895</v>
          </cell>
          <cell r="DP52">
            <v>5898.16</v>
          </cell>
          <cell r="DQ52">
            <v>27992</v>
          </cell>
          <cell r="DR52">
            <v>246.05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1038</v>
          </cell>
          <cell r="DZ52">
            <v>206.61999999999998</v>
          </cell>
          <cell r="EA52">
            <v>167</v>
          </cell>
          <cell r="EB52">
            <v>10.950000000000001</v>
          </cell>
          <cell r="EC52">
            <v>2</v>
          </cell>
          <cell r="ED52">
            <v>0.72</v>
          </cell>
          <cell r="EE52">
            <v>3274</v>
          </cell>
          <cell r="EF52">
            <v>921.71</v>
          </cell>
          <cell r="EG52">
            <v>509</v>
          </cell>
          <cell r="EH52">
            <v>83.08</v>
          </cell>
          <cell r="EI52">
            <v>12</v>
          </cell>
          <cell r="EJ52">
            <v>2.84</v>
          </cell>
          <cell r="EK52">
            <v>5924</v>
          </cell>
          <cell r="EL52">
            <v>306.40000000000003</v>
          </cell>
          <cell r="EM52">
            <v>194</v>
          </cell>
          <cell r="EN52">
            <v>12.25</v>
          </cell>
          <cell r="EO52">
            <v>106</v>
          </cell>
          <cell r="EP52">
            <v>2.3800000000000003</v>
          </cell>
          <cell r="EQ52">
            <v>129834</v>
          </cell>
          <cell r="ER52">
            <v>3554.04</v>
          </cell>
          <cell r="ES52">
            <v>17219</v>
          </cell>
          <cell r="ET52">
            <v>552.45999999999992</v>
          </cell>
          <cell r="EU52">
            <v>4730</v>
          </cell>
          <cell r="EV52">
            <v>87.830000000000013</v>
          </cell>
          <cell r="EW52">
            <v>140070</v>
          </cell>
          <cell r="EX52">
            <v>4988.7700000000004</v>
          </cell>
          <cell r="EY52">
            <v>18089</v>
          </cell>
          <cell r="EZ52">
            <v>658.74000000000012</v>
          </cell>
          <cell r="FA52">
            <v>4850</v>
          </cell>
          <cell r="FB52">
            <v>93.77000000000001</v>
          </cell>
          <cell r="FC52">
            <v>3587309</v>
          </cell>
          <cell r="FD52">
            <v>58906.369999999995</v>
          </cell>
          <cell r="FE52">
            <v>1085285</v>
          </cell>
          <cell r="FF52">
            <v>15079.85</v>
          </cell>
          <cell r="FG52">
            <v>58255</v>
          </cell>
          <cell r="FH52">
            <v>658.33</v>
          </cell>
        </row>
        <row r="53">
          <cell r="B53" t="str">
            <v>EQUITAS SMALL FIN. BANK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200</v>
          </cell>
          <cell r="J53">
            <v>11.16</v>
          </cell>
          <cell r="K53">
            <v>35</v>
          </cell>
          <cell r="L53">
            <v>3.04</v>
          </cell>
          <cell r="M53">
            <v>7</v>
          </cell>
          <cell r="N53">
            <v>0.3</v>
          </cell>
          <cell r="O53">
            <v>200</v>
          </cell>
          <cell r="P53">
            <v>11.16</v>
          </cell>
          <cell r="Q53">
            <v>35</v>
          </cell>
          <cell r="R53">
            <v>3.04</v>
          </cell>
          <cell r="S53">
            <v>7</v>
          </cell>
          <cell r="T53">
            <v>0.3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200</v>
          </cell>
          <cell r="AH53">
            <v>11.16</v>
          </cell>
          <cell r="AI53">
            <v>35</v>
          </cell>
          <cell r="AJ53">
            <v>3.04</v>
          </cell>
          <cell r="AK53">
            <v>7</v>
          </cell>
          <cell r="AL53">
            <v>0.3</v>
          </cell>
          <cell r="AM53">
            <v>7670</v>
          </cell>
          <cell r="AN53">
            <v>531.35</v>
          </cell>
          <cell r="AO53">
            <v>499</v>
          </cell>
          <cell r="AP53">
            <v>41.41</v>
          </cell>
          <cell r="AQ53">
            <v>523</v>
          </cell>
          <cell r="AR53">
            <v>21.27</v>
          </cell>
          <cell r="AS53">
            <v>221</v>
          </cell>
          <cell r="AT53">
            <v>32.630000000000003</v>
          </cell>
          <cell r="AU53">
            <v>44</v>
          </cell>
          <cell r="AV53">
            <v>3.64</v>
          </cell>
          <cell r="AW53">
            <v>11</v>
          </cell>
          <cell r="AX53">
            <v>0.32</v>
          </cell>
          <cell r="AY53">
            <v>14</v>
          </cell>
          <cell r="AZ53">
            <v>6.01</v>
          </cell>
          <cell r="BA53">
            <v>8</v>
          </cell>
          <cell r="BB53">
            <v>0.69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7905</v>
          </cell>
          <cell r="BR53">
            <v>569.99</v>
          </cell>
          <cell r="BS53">
            <v>551</v>
          </cell>
          <cell r="BT53">
            <v>45.739999999999995</v>
          </cell>
          <cell r="BU53">
            <v>534</v>
          </cell>
          <cell r="BV53">
            <v>21.59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154</v>
          </cell>
          <cell r="CJ53">
            <v>22.24</v>
          </cell>
          <cell r="CK53">
            <v>5</v>
          </cell>
          <cell r="CL53">
            <v>0.55000000000000004</v>
          </cell>
          <cell r="CM53">
            <v>6</v>
          </cell>
          <cell r="CN53">
            <v>0.94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8259</v>
          </cell>
          <cell r="DH53">
            <v>603.39</v>
          </cell>
          <cell r="DI53">
            <v>591</v>
          </cell>
          <cell r="DJ53">
            <v>49.329999999999991</v>
          </cell>
          <cell r="DK53">
            <v>547</v>
          </cell>
          <cell r="DL53">
            <v>22.830000000000002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318</v>
          </cell>
          <cell r="EF53">
            <v>66.89</v>
          </cell>
          <cell r="EG53">
            <v>51</v>
          </cell>
          <cell r="EH53">
            <v>7.79</v>
          </cell>
          <cell r="EI53">
            <v>4</v>
          </cell>
          <cell r="EJ53">
            <v>0.86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3573</v>
          </cell>
          <cell r="ER53">
            <v>259.25</v>
          </cell>
          <cell r="ES53">
            <v>658</v>
          </cell>
          <cell r="ET53">
            <v>65.459999999999994</v>
          </cell>
          <cell r="EU53">
            <v>286</v>
          </cell>
          <cell r="EV53">
            <v>10.9</v>
          </cell>
          <cell r="EW53">
            <v>3891</v>
          </cell>
          <cell r="EX53">
            <v>326.14</v>
          </cell>
          <cell r="EY53">
            <v>709</v>
          </cell>
          <cell r="EZ53">
            <v>73.25</v>
          </cell>
          <cell r="FA53">
            <v>290</v>
          </cell>
          <cell r="FB53">
            <v>11.76</v>
          </cell>
          <cell r="FC53">
            <v>12150</v>
          </cell>
          <cell r="FD53">
            <v>929.53</v>
          </cell>
          <cell r="FE53">
            <v>1300</v>
          </cell>
          <cell r="FF53">
            <v>122.57999999999998</v>
          </cell>
          <cell r="FG53">
            <v>837</v>
          </cell>
          <cell r="FH53">
            <v>34.590000000000003</v>
          </cell>
        </row>
        <row r="54">
          <cell r="B54" t="str">
            <v>AU SMALL FIN.BANK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94211</v>
          </cell>
          <cell r="J54">
            <v>758.59</v>
          </cell>
          <cell r="K54">
            <v>18941</v>
          </cell>
          <cell r="L54">
            <v>213.86</v>
          </cell>
          <cell r="M54">
            <v>5829</v>
          </cell>
          <cell r="N54">
            <v>20.329999999999998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4</v>
          </cell>
          <cell r="AB54">
            <v>6.27</v>
          </cell>
          <cell r="AC54">
            <v>0</v>
          </cell>
          <cell r="AD54">
            <v>1</v>
          </cell>
          <cell r="AE54">
            <v>0</v>
          </cell>
          <cell r="AF54">
            <v>0</v>
          </cell>
          <cell r="AG54">
            <v>94215</v>
          </cell>
          <cell r="AH54">
            <v>764.86</v>
          </cell>
          <cell r="AI54">
            <v>18941</v>
          </cell>
          <cell r="AJ54">
            <v>214.86</v>
          </cell>
          <cell r="AK54">
            <v>5829</v>
          </cell>
          <cell r="AL54">
            <v>20.329999999999998</v>
          </cell>
          <cell r="AM54">
            <v>70405</v>
          </cell>
          <cell r="AN54">
            <v>861.39</v>
          </cell>
          <cell r="AO54">
            <v>765</v>
          </cell>
          <cell r="AP54">
            <v>56.66</v>
          </cell>
          <cell r="AQ54">
            <v>2487</v>
          </cell>
          <cell r="AR54">
            <v>26.44</v>
          </cell>
          <cell r="AS54">
            <v>43</v>
          </cell>
          <cell r="AT54">
            <v>41.15</v>
          </cell>
          <cell r="AU54">
            <v>2</v>
          </cell>
          <cell r="AV54">
            <v>5.32</v>
          </cell>
          <cell r="AW54">
            <v>0</v>
          </cell>
          <cell r="AX54">
            <v>0</v>
          </cell>
          <cell r="AY54">
            <v>8</v>
          </cell>
          <cell r="AZ54">
            <v>11.29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70456</v>
          </cell>
          <cell r="BR54">
            <v>913.82999999999993</v>
          </cell>
          <cell r="BS54">
            <v>767</v>
          </cell>
          <cell r="BT54">
            <v>61.98</v>
          </cell>
          <cell r="BU54">
            <v>2487</v>
          </cell>
          <cell r="BV54">
            <v>26.44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4983</v>
          </cell>
          <cell r="CJ54">
            <v>328.95</v>
          </cell>
          <cell r="CK54">
            <v>275</v>
          </cell>
          <cell r="CL54">
            <v>15.92</v>
          </cell>
          <cell r="CM54">
            <v>26</v>
          </cell>
          <cell r="CN54">
            <v>2.4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116121</v>
          </cell>
          <cell r="DB54">
            <v>267.83999999999997</v>
          </cell>
          <cell r="DC54">
            <v>16184</v>
          </cell>
          <cell r="DD54">
            <v>76.41</v>
          </cell>
          <cell r="DE54">
            <v>8447</v>
          </cell>
          <cell r="DF54">
            <v>11.24</v>
          </cell>
          <cell r="DG54">
            <v>285775</v>
          </cell>
          <cell r="DH54">
            <v>2275.48</v>
          </cell>
          <cell r="DI54">
            <v>36167</v>
          </cell>
          <cell r="DJ54">
            <v>369.17000000000007</v>
          </cell>
          <cell r="DK54">
            <v>16789</v>
          </cell>
          <cell r="DL54">
            <v>60.41</v>
          </cell>
          <cell r="DM54">
            <v>116116</v>
          </cell>
          <cell r="DN54">
            <v>267.83</v>
          </cell>
          <cell r="DO54">
            <v>16184</v>
          </cell>
          <cell r="DP54">
            <v>76.41</v>
          </cell>
          <cell r="DQ54">
            <v>8447</v>
          </cell>
          <cell r="DR54">
            <v>11.24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9424</v>
          </cell>
          <cell r="ER54">
            <v>735.41</v>
          </cell>
          <cell r="ES54">
            <v>1737</v>
          </cell>
          <cell r="ET54">
            <v>94.86</v>
          </cell>
          <cell r="EU54">
            <v>204</v>
          </cell>
          <cell r="EV54">
            <v>8.5</v>
          </cell>
          <cell r="EW54">
            <v>9424</v>
          </cell>
          <cell r="EX54">
            <v>735.41</v>
          </cell>
          <cell r="EY54">
            <v>1737</v>
          </cell>
          <cell r="EZ54">
            <v>94.86</v>
          </cell>
          <cell r="FA54">
            <v>204</v>
          </cell>
          <cell r="FB54">
            <v>8.5</v>
          </cell>
          <cell r="FC54">
            <v>295199</v>
          </cell>
          <cell r="FD54">
            <v>3010.89</v>
          </cell>
          <cell r="FE54">
            <v>37904</v>
          </cell>
          <cell r="FF54">
            <v>464.03000000000009</v>
          </cell>
          <cell r="FG54">
            <v>16993</v>
          </cell>
          <cell r="FH54">
            <v>68.91</v>
          </cell>
        </row>
        <row r="55">
          <cell r="B55" t="str">
            <v>ESAF SMALL FIN. BANK</v>
          </cell>
          <cell r="C55">
            <v>4</v>
          </cell>
          <cell r="D55">
            <v>0.45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15546</v>
          </cell>
          <cell r="J55">
            <v>100.35</v>
          </cell>
          <cell r="K55">
            <v>4551</v>
          </cell>
          <cell r="L55">
            <v>46.69</v>
          </cell>
          <cell r="M55">
            <v>2</v>
          </cell>
          <cell r="N55">
            <v>0.03</v>
          </cell>
          <cell r="O55">
            <v>15546</v>
          </cell>
          <cell r="P55">
            <v>100.35</v>
          </cell>
          <cell r="Q55">
            <v>4551</v>
          </cell>
          <cell r="R55">
            <v>46.69</v>
          </cell>
          <cell r="S55">
            <v>2</v>
          </cell>
          <cell r="T55">
            <v>0.03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15550</v>
          </cell>
          <cell r="AH55">
            <v>100.8</v>
          </cell>
          <cell r="AI55">
            <v>4551</v>
          </cell>
          <cell r="AJ55">
            <v>46.69</v>
          </cell>
          <cell r="AK55">
            <v>2</v>
          </cell>
          <cell r="AL55">
            <v>0.03</v>
          </cell>
          <cell r="AM55">
            <v>1818</v>
          </cell>
          <cell r="AN55">
            <v>6.41</v>
          </cell>
          <cell r="AO55">
            <v>257</v>
          </cell>
          <cell r="AP55">
            <v>1.03</v>
          </cell>
          <cell r="AQ55">
            <v>1</v>
          </cell>
          <cell r="AR55">
            <v>0.08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1818</v>
          </cell>
          <cell r="BR55">
            <v>6.41</v>
          </cell>
          <cell r="BS55">
            <v>257</v>
          </cell>
          <cell r="BT55">
            <v>1.03</v>
          </cell>
          <cell r="BU55">
            <v>1</v>
          </cell>
          <cell r="BV55">
            <v>0.08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5</v>
          </cell>
          <cell r="CJ55">
            <v>1.23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515</v>
          </cell>
          <cell r="DB55">
            <v>1.98</v>
          </cell>
          <cell r="DC55">
            <v>259</v>
          </cell>
          <cell r="DD55">
            <v>1.1200000000000001</v>
          </cell>
          <cell r="DE55">
            <v>0</v>
          </cell>
          <cell r="DF55">
            <v>0</v>
          </cell>
          <cell r="DG55">
            <v>17888</v>
          </cell>
          <cell r="DH55">
            <v>110.42</v>
          </cell>
          <cell r="DI55">
            <v>5067</v>
          </cell>
          <cell r="DJ55">
            <v>48.839999999999996</v>
          </cell>
          <cell r="DK55">
            <v>3</v>
          </cell>
          <cell r="DL55">
            <v>0.11</v>
          </cell>
          <cell r="DM55">
            <v>15952</v>
          </cell>
          <cell r="DN55">
            <v>57.69</v>
          </cell>
          <cell r="DO55">
            <v>4046</v>
          </cell>
          <cell r="DP55">
            <v>16.82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94</v>
          </cell>
          <cell r="ER55">
            <v>16.64</v>
          </cell>
          <cell r="ES55">
            <v>61</v>
          </cell>
          <cell r="ET55">
            <v>0.41</v>
          </cell>
          <cell r="EU55">
            <v>0</v>
          </cell>
          <cell r="EV55">
            <v>0</v>
          </cell>
          <cell r="EW55">
            <v>94</v>
          </cell>
          <cell r="EX55">
            <v>16.64</v>
          </cell>
          <cell r="EY55">
            <v>61</v>
          </cell>
          <cell r="EZ55">
            <v>0.41</v>
          </cell>
          <cell r="FA55">
            <v>0</v>
          </cell>
          <cell r="FB55">
            <v>0</v>
          </cell>
          <cell r="FC55">
            <v>17982</v>
          </cell>
          <cell r="FD55">
            <v>127.06</v>
          </cell>
          <cell r="FE55">
            <v>5128</v>
          </cell>
          <cell r="FF55">
            <v>49.249999999999993</v>
          </cell>
          <cell r="FG55">
            <v>3</v>
          </cell>
          <cell r="FH55">
            <v>0.11</v>
          </cell>
        </row>
        <row r="56">
          <cell r="B56"/>
          <cell r="C56">
            <v>4</v>
          </cell>
          <cell r="D56">
            <v>0.45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109957</v>
          </cell>
          <cell r="J56">
            <v>870.1</v>
          </cell>
          <cell r="K56">
            <v>23527</v>
          </cell>
          <cell r="L56">
            <v>263.59000000000003</v>
          </cell>
          <cell r="M56">
            <v>5838</v>
          </cell>
          <cell r="N56">
            <v>20.66</v>
          </cell>
          <cell r="O56">
            <v>15746</v>
          </cell>
          <cell r="P56">
            <v>111.50999999999999</v>
          </cell>
          <cell r="Q56">
            <v>4586</v>
          </cell>
          <cell r="R56">
            <v>49.73</v>
          </cell>
          <cell r="S56">
            <v>9</v>
          </cell>
          <cell r="T56">
            <v>0.32999999999999996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4</v>
          </cell>
          <cell r="AB56">
            <v>6.27</v>
          </cell>
          <cell r="AC56">
            <v>0</v>
          </cell>
          <cell r="AD56">
            <v>1</v>
          </cell>
          <cell r="AE56">
            <v>0</v>
          </cell>
          <cell r="AF56">
            <v>0</v>
          </cell>
          <cell r="AG56">
            <v>109965</v>
          </cell>
          <cell r="AH56">
            <v>876.81999999999994</v>
          </cell>
          <cell r="AI56">
            <v>23527</v>
          </cell>
          <cell r="AJ56">
            <v>264.59000000000003</v>
          </cell>
          <cell r="AK56">
            <v>5838</v>
          </cell>
          <cell r="AL56">
            <v>20.66</v>
          </cell>
          <cell r="AM56">
            <v>79893</v>
          </cell>
          <cell r="AN56">
            <v>1399.15</v>
          </cell>
          <cell r="AO56">
            <v>1521</v>
          </cell>
          <cell r="AP56">
            <v>99.1</v>
          </cell>
          <cell r="AQ56">
            <v>3011</v>
          </cell>
          <cell r="AR56">
            <v>47.79</v>
          </cell>
          <cell r="AS56">
            <v>264</v>
          </cell>
          <cell r="AT56">
            <v>73.78</v>
          </cell>
          <cell r="AU56">
            <v>46</v>
          </cell>
          <cell r="AV56">
            <v>8.9600000000000009</v>
          </cell>
          <cell r="AW56">
            <v>11</v>
          </cell>
          <cell r="AX56">
            <v>0.32</v>
          </cell>
          <cell r="AY56">
            <v>22</v>
          </cell>
          <cell r="AZ56">
            <v>17.299999999999997</v>
          </cell>
          <cell r="BA56">
            <v>8</v>
          </cell>
          <cell r="BB56">
            <v>0.69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80179</v>
          </cell>
          <cell r="BR56">
            <v>1490.23</v>
          </cell>
          <cell r="BS56">
            <v>1575</v>
          </cell>
          <cell r="BT56">
            <v>108.75</v>
          </cell>
          <cell r="BU56">
            <v>3022</v>
          </cell>
          <cell r="BV56">
            <v>48.11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5142</v>
          </cell>
          <cell r="CJ56">
            <v>352.42</v>
          </cell>
          <cell r="CK56">
            <v>280</v>
          </cell>
          <cell r="CL56">
            <v>16.47</v>
          </cell>
          <cell r="CM56">
            <v>32</v>
          </cell>
          <cell r="CN56">
            <v>3.34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116636</v>
          </cell>
          <cell r="DB56">
            <v>269.82</v>
          </cell>
          <cell r="DC56">
            <v>16443</v>
          </cell>
          <cell r="DD56">
            <v>77.53</v>
          </cell>
          <cell r="DE56">
            <v>8447</v>
          </cell>
          <cell r="DF56">
            <v>11.24</v>
          </cell>
          <cell r="DG56">
            <v>311922</v>
          </cell>
          <cell r="DH56">
            <v>2989.29</v>
          </cell>
          <cell r="DI56">
            <v>41825</v>
          </cell>
          <cell r="DJ56">
            <v>467.34000000000003</v>
          </cell>
          <cell r="DK56">
            <v>17339</v>
          </cell>
          <cell r="DL56">
            <v>83.35</v>
          </cell>
          <cell r="DM56">
            <v>132068</v>
          </cell>
          <cell r="DN56">
            <v>325.52</v>
          </cell>
          <cell r="DO56">
            <v>20230</v>
          </cell>
          <cell r="DP56">
            <v>93.22999999999999</v>
          </cell>
          <cell r="DQ56">
            <v>8447</v>
          </cell>
          <cell r="DR56">
            <v>11.24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318</v>
          </cell>
          <cell r="EF56">
            <v>66.89</v>
          </cell>
          <cell r="EG56">
            <v>51</v>
          </cell>
          <cell r="EH56">
            <v>7.79</v>
          </cell>
          <cell r="EI56">
            <v>4</v>
          </cell>
          <cell r="EJ56">
            <v>0.86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13091</v>
          </cell>
          <cell r="ER56">
            <v>1011.3</v>
          </cell>
          <cell r="ES56">
            <v>2456</v>
          </cell>
          <cell r="ET56">
            <v>160.72999999999999</v>
          </cell>
          <cell r="EU56">
            <v>490</v>
          </cell>
          <cell r="EV56">
            <v>19.399999999999999</v>
          </cell>
          <cell r="EW56">
            <v>13409</v>
          </cell>
          <cell r="EX56">
            <v>1078.19</v>
          </cell>
          <cell r="EY56">
            <v>2507</v>
          </cell>
          <cell r="EZ56">
            <v>168.52</v>
          </cell>
          <cell r="FA56">
            <v>494</v>
          </cell>
          <cell r="FB56">
            <v>20.259999999999998</v>
          </cell>
          <cell r="FC56">
            <v>325331</v>
          </cell>
          <cell r="FD56">
            <v>4067.48</v>
          </cell>
          <cell r="FE56">
            <v>44332</v>
          </cell>
          <cell r="FF56">
            <v>635.86000000000013</v>
          </cell>
          <cell r="FG56">
            <v>17833</v>
          </cell>
          <cell r="FH56">
            <v>103.61</v>
          </cell>
        </row>
        <row r="57">
          <cell r="B57" t="str">
            <v>AIRTEL PAYMENTS BANK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</row>
        <row r="58">
          <cell r="B58" t="str">
            <v>FINO PAYMENTS BANK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</row>
        <row r="59">
          <cell r="B59" t="str">
            <v>INDIA POST PAYMENTS BANK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</row>
        <row r="60">
          <cell r="B60"/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</row>
        <row r="61">
          <cell r="B61" t="str">
            <v>A P S F C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474</v>
          </cell>
          <cell r="AN61">
            <v>143.718482696</v>
          </cell>
          <cell r="AO61">
            <v>14</v>
          </cell>
          <cell r="AP61">
            <v>8.2546640999999994</v>
          </cell>
          <cell r="AQ61">
            <v>46</v>
          </cell>
          <cell r="AR61">
            <v>9.2178443560000005</v>
          </cell>
          <cell r="AS61">
            <v>563</v>
          </cell>
          <cell r="AT61">
            <v>416.75448670499998</v>
          </cell>
          <cell r="AU61">
            <v>22</v>
          </cell>
          <cell r="AV61">
            <v>20.653224299999998</v>
          </cell>
          <cell r="AW61">
            <v>75</v>
          </cell>
          <cell r="AX61">
            <v>39.534326946</v>
          </cell>
          <cell r="AY61">
            <v>51</v>
          </cell>
          <cell r="AZ61">
            <v>80.902173994999998</v>
          </cell>
          <cell r="BA61">
            <v>2</v>
          </cell>
          <cell r="BB61">
            <v>0.92527749999999997</v>
          </cell>
          <cell r="BC61">
            <v>5</v>
          </cell>
          <cell r="BD61">
            <v>8.656298335999999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7</v>
          </cell>
          <cell r="BL61">
            <v>8.393333148</v>
          </cell>
          <cell r="BM61">
            <v>1</v>
          </cell>
          <cell r="BN61">
            <v>0.34137279999999998</v>
          </cell>
          <cell r="BO61">
            <v>2</v>
          </cell>
          <cell r="BP61">
            <v>2.899996448</v>
          </cell>
          <cell r="BQ61">
            <v>1095</v>
          </cell>
          <cell r="BR61">
            <v>649.76847654400001</v>
          </cell>
          <cell r="BS61">
            <v>39</v>
          </cell>
          <cell r="BT61">
            <v>30.174538699999996</v>
          </cell>
          <cell r="BU61">
            <v>128</v>
          </cell>
          <cell r="BV61">
            <v>60.308466086000003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1095</v>
          </cell>
          <cell r="DH61">
            <v>649.76847654400001</v>
          </cell>
          <cell r="DI61">
            <v>39</v>
          </cell>
          <cell r="DJ61">
            <v>30.174538699999996</v>
          </cell>
          <cell r="DK61">
            <v>128</v>
          </cell>
          <cell r="DL61">
            <v>60.308466086000003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1095</v>
          </cell>
          <cell r="FD61">
            <v>649.76847654400001</v>
          </cell>
          <cell r="FE61">
            <v>39</v>
          </cell>
          <cell r="FF61">
            <v>30.174538699999996</v>
          </cell>
          <cell r="FG61">
            <v>128</v>
          </cell>
          <cell r="FH61">
            <v>60.308466086000003</v>
          </cell>
        </row>
        <row r="62">
          <cell r="B62"/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474</v>
          </cell>
          <cell r="AN62">
            <v>143.718482696</v>
          </cell>
          <cell r="AO62">
            <v>14</v>
          </cell>
          <cell r="AP62">
            <v>8.2546640999999994</v>
          </cell>
          <cell r="AQ62">
            <v>46</v>
          </cell>
          <cell r="AR62">
            <v>9.2178443560000005</v>
          </cell>
          <cell r="AS62">
            <v>563</v>
          </cell>
          <cell r="AT62">
            <v>416.75448670499998</v>
          </cell>
          <cell r="AU62">
            <v>22</v>
          </cell>
          <cell r="AV62">
            <v>20.653224299999998</v>
          </cell>
          <cell r="AW62">
            <v>75</v>
          </cell>
          <cell r="AX62">
            <v>39.534326946</v>
          </cell>
          <cell r="AY62">
            <v>51</v>
          </cell>
          <cell r="AZ62">
            <v>80.902173994999998</v>
          </cell>
          <cell r="BA62">
            <v>2</v>
          </cell>
          <cell r="BB62">
            <v>0.92527749999999997</v>
          </cell>
          <cell r="BC62">
            <v>5</v>
          </cell>
          <cell r="BD62">
            <v>8.656298335999999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7</v>
          </cell>
          <cell r="BL62">
            <v>8.393333148</v>
          </cell>
          <cell r="BM62">
            <v>1</v>
          </cell>
          <cell r="BN62">
            <v>0.34137279999999998</v>
          </cell>
          <cell r="BO62">
            <v>2</v>
          </cell>
          <cell r="BP62">
            <v>2.899996448</v>
          </cell>
          <cell r="BQ62">
            <v>1095</v>
          </cell>
          <cell r="BR62">
            <v>649.76847654400001</v>
          </cell>
          <cell r="BS62">
            <v>39</v>
          </cell>
          <cell r="BT62">
            <v>30.174538699999996</v>
          </cell>
          <cell r="BU62">
            <v>128</v>
          </cell>
          <cell r="BV62">
            <v>60.308466086000003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1095</v>
          </cell>
          <cell r="DH62">
            <v>649.76847654400001</v>
          </cell>
          <cell r="DI62">
            <v>39</v>
          </cell>
          <cell r="DJ62">
            <v>30.174538699999996</v>
          </cell>
          <cell r="DK62">
            <v>128</v>
          </cell>
          <cell r="DL62">
            <v>60.308466086000003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1095</v>
          </cell>
          <cell r="FD62">
            <v>649.76847654400001</v>
          </cell>
          <cell r="FE62">
            <v>39</v>
          </cell>
          <cell r="FF62">
            <v>30.174538699999996</v>
          </cell>
          <cell r="FG62">
            <v>128</v>
          </cell>
          <cell r="FH62">
            <v>60.308466086000003</v>
          </cell>
        </row>
        <row r="63">
          <cell r="B63"/>
          <cell r="C63">
            <v>10534323</v>
          </cell>
          <cell r="D63">
            <v>186133.91</v>
          </cell>
          <cell r="E63">
            <v>3093505</v>
          </cell>
          <cell r="F63">
            <v>52679.400000000009</v>
          </cell>
          <cell r="G63">
            <v>248400</v>
          </cell>
          <cell r="H63">
            <v>4923.3700000000008</v>
          </cell>
          <cell r="I63">
            <v>4260947</v>
          </cell>
          <cell r="J63">
            <v>104119.37000000001</v>
          </cell>
          <cell r="K63">
            <v>1153185</v>
          </cell>
          <cell r="L63">
            <v>24316.27</v>
          </cell>
          <cell r="M63">
            <v>104414</v>
          </cell>
          <cell r="N63">
            <v>1609.22</v>
          </cell>
          <cell r="O63">
            <v>2196595</v>
          </cell>
          <cell r="P63">
            <v>46774.06</v>
          </cell>
          <cell r="Q63">
            <v>714544</v>
          </cell>
          <cell r="R63">
            <v>14643.25</v>
          </cell>
          <cell r="S63">
            <v>53558</v>
          </cell>
          <cell r="T63">
            <v>1070.96</v>
          </cell>
          <cell r="U63">
            <v>76009</v>
          </cell>
          <cell r="V63">
            <v>1770.77</v>
          </cell>
          <cell r="W63">
            <v>25021</v>
          </cell>
          <cell r="X63">
            <v>490.51</v>
          </cell>
          <cell r="Y63">
            <v>1305</v>
          </cell>
          <cell r="Z63">
            <v>118.44</v>
          </cell>
          <cell r="AA63">
            <v>462270</v>
          </cell>
          <cell r="AB63">
            <v>22117.95</v>
          </cell>
          <cell r="AC63">
            <v>233040</v>
          </cell>
          <cell r="AD63">
            <v>11951.67</v>
          </cell>
          <cell r="AE63">
            <v>4956</v>
          </cell>
          <cell r="AF63">
            <v>1249.1600000000001</v>
          </cell>
          <cell r="AG63">
            <v>15333549</v>
          </cell>
          <cell r="AH63">
            <v>314142</v>
          </cell>
          <cell r="AI63">
            <v>4504751</v>
          </cell>
          <cell r="AJ63">
            <v>89437.85</v>
          </cell>
          <cell r="AK63">
            <v>359075</v>
          </cell>
          <cell r="AL63">
            <v>7900.19</v>
          </cell>
          <cell r="AM63">
            <v>1553733</v>
          </cell>
          <cell r="AN63">
            <v>64231.088482696003</v>
          </cell>
          <cell r="AO63">
            <v>247874</v>
          </cell>
          <cell r="AP63">
            <v>19705.7346641</v>
          </cell>
          <cell r="AQ63">
            <v>251050</v>
          </cell>
          <cell r="AR63">
            <v>3539.0478443559996</v>
          </cell>
          <cell r="AS63">
            <v>54578</v>
          </cell>
          <cell r="AT63">
            <v>30227.164486705002</v>
          </cell>
          <cell r="AU63">
            <v>14409</v>
          </cell>
          <cell r="AV63">
            <v>14889.133224300002</v>
          </cell>
          <cell r="AW63">
            <v>12634</v>
          </cell>
          <cell r="AX63">
            <v>2132.0443269460002</v>
          </cell>
          <cell r="AY63">
            <v>9055</v>
          </cell>
          <cell r="AZ63">
            <v>15933.012173994999</v>
          </cell>
          <cell r="BA63">
            <v>3860</v>
          </cell>
          <cell r="BB63">
            <v>9486.6552775000018</v>
          </cell>
          <cell r="BC63">
            <v>532</v>
          </cell>
          <cell r="BD63">
            <v>886.496298336</v>
          </cell>
          <cell r="BE63">
            <v>3675</v>
          </cell>
          <cell r="BF63">
            <v>217.61</v>
          </cell>
          <cell r="BG63">
            <v>464</v>
          </cell>
          <cell r="BH63">
            <v>39.270000000000003</v>
          </cell>
          <cell r="BI63">
            <v>1151</v>
          </cell>
          <cell r="BJ63">
            <v>70.210000000000008</v>
          </cell>
          <cell r="BK63">
            <v>5723</v>
          </cell>
          <cell r="BL63">
            <v>336.73333314800004</v>
          </cell>
          <cell r="BM63">
            <v>227</v>
          </cell>
          <cell r="BN63">
            <v>29.551372799999999</v>
          </cell>
          <cell r="BO63">
            <v>1301</v>
          </cell>
          <cell r="BP63">
            <v>34.259996448000003</v>
          </cell>
          <cell r="BQ63">
            <v>1626764</v>
          </cell>
          <cell r="BR63">
            <v>110945.60847654402</v>
          </cell>
          <cell r="BS63">
            <v>266834</v>
          </cell>
          <cell r="BT63">
            <v>44150.344538699996</v>
          </cell>
          <cell r="BU63">
            <v>266668</v>
          </cell>
          <cell r="BV63">
            <v>6662.0584660860013</v>
          </cell>
          <cell r="BW63">
            <v>31</v>
          </cell>
          <cell r="BX63">
            <v>174.57999999999998</v>
          </cell>
          <cell r="BY63">
            <v>12</v>
          </cell>
          <cell r="BZ63">
            <v>39.72</v>
          </cell>
          <cell r="CA63">
            <v>3</v>
          </cell>
          <cell r="CB63">
            <v>0</v>
          </cell>
          <cell r="CC63">
            <v>151618</v>
          </cell>
          <cell r="CD63">
            <v>5005.1499999999996</v>
          </cell>
          <cell r="CE63">
            <v>38502</v>
          </cell>
          <cell r="CF63">
            <v>496.31</v>
          </cell>
          <cell r="CG63">
            <v>4270</v>
          </cell>
          <cell r="CH63">
            <v>109.06</v>
          </cell>
          <cell r="CI63">
            <v>400768</v>
          </cell>
          <cell r="CJ63">
            <v>32206.5</v>
          </cell>
          <cell r="CK63">
            <v>66254</v>
          </cell>
          <cell r="CL63">
            <v>880.62</v>
          </cell>
          <cell r="CM63">
            <v>24901</v>
          </cell>
          <cell r="CN63">
            <v>913.67</v>
          </cell>
          <cell r="CO63">
            <v>393</v>
          </cell>
          <cell r="CP63">
            <v>45.170100000000005</v>
          </cell>
          <cell r="CQ63">
            <v>120</v>
          </cell>
          <cell r="CR63">
            <v>7.03</v>
          </cell>
          <cell r="CS63">
            <v>12</v>
          </cell>
          <cell r="CT63">
            <v>19.53</v>
          </cell>
          <cell r="CU63">
            <v>218</v>
          </cell>
          <cell r="CV63">
            <v>25.59</v>
          </cell>
          <cell r="CW63">
            <v>42</v>
          </cell>
          <cell r="CX63">
            <v>5.0599999999999996</v>
          </cell>
          <cell r="CY63">
            <v>44</v>
          </cell>
          <cell r="CZ63">
            <v>0.09</v>
          </cell>
          <cell r="DA63">
            <v>575188</v>
          </cell>
          <cell r="DB63">
            <v>7265.1099999999988</v>
          </cell>
          <cell r="DC63">
            <v>114508</v>
          </cell>
          <cell r="DD63">
            <v>1639.98</v>
          </cell>
          <cell r="DE63">
            <v>28195</v>
          </cell>
          <cell r="DF63">
            <v>362.75</v>
          </cell>
          <cell r="DG63">
            <v>18088529</v>
          </cell>
          <cell r="DH63">
            <v>469809.70857654396</v>
          </cell>
          <cell r="DI63">
            <v>4991023</v>
          </cell>
          <cell r="DJ63">
            <v>136656.91453869999</v>
          </cell>
          <cell r="DK63">
            <v>683168</v>
          </cell>
          <cell r="DL63">
            <v>15967.348466085999</v>
          </cell>
          <cell r="DM63">
            <v>12336002</v>
          </cell>
          <cell r="DN63">
            <v>237113.30999999997</v>
          </cell>
          <cell r="DO63">
            <v>3266272</v>
          </cell>
          <cell r="DP63">
            <v>55712.15</v>
          </cell>
          <cell r="DQ63">
            <v>434022</v>
          </cell>
          <cell r="DR63">
            <v>4074.7799999999997</v>
          </cell>
          <cell r="DS63">
            <v>33129</v>
          </cell>
          <cell r="DT63">
            <v>4829.54</v>
          </cell>
          <cell r="DU63">
            <v>18340</v>
          </cell>
          <cell r="DV63">
            <v>1740.6799999999998</v>
          </cell>
          <cell r="DW63">
            <v>1768</v>
          </cell>
          <cell r="DX63">
            <v>322.41000000000003</v>
          </cell>
          <cell r="DY63">
            <v>24526</v>
          </cell>
          <cell r="DZ63">
            <v>5903.77</v>
          </cell>
          <cell r="EA63">
            <v>3790</v>
          </cell>
          <cell r="EB63">
            <v>259.44</v>
          </cell>
          <cell r="EC63">
            <v>136</v>
          </cell>
          <cell r="ED63">
            <v>14.41</v>
          </cell>
          <cell r="EE63">
            <v>673507</v>
          </cell>
          <cell r="EF63">
            <v>96360.200000000012</v>
          </cell>
          <cell r="EG63">
            <v>134747</v>
          </cell>
          <cell r="EH63">
            <v>6464.5000000000009</v>
          </cell>
          <cell r="EI63">
            <v>7625</v>
          </cell>
          <cell r="EJ63">
            <v>662.8900000000001</v>
          </cell>
          <cell r="EK63">
            <v>1792221</v>
          </cell>
          <cell r="EL63">
            <v>46676.69</v>
          </cell>
          <cell r="EM63">
            <v>345736</v>
          </cell>
          <cell r="EN63">
            <v>8538.0500000000011</v>
          </cell>
          <cell r="EO63">
            <v>49453</v>
          </cell>
          <cell r="EP63">
            <v>642.11</v>
          </cell>
          <cell r="EQ63">
            <v>4354220</v>
          </cell>
          <cell r="ER63">
            <v>197765.44</v>
          </cell>
          <cell r="ES63">
            <v>1121527</v>
          </cell>
          <cell r="ET63">
            <v>70728.819999999992</v>
          </cell>
          <cell r="EU63">
            <v>168405</v>
          </cell>
          <cell r="EV63">
            <v>4838.5299999999988</v>
          </cell>
          <cell r="EW63">
            <v>6877603</v>
          </cell>
          <cell r="EX63">
            <v>351535.64</v>
          </cell>
          <cell r="EY63">
            <v>1624140</v>
          </cell>
          <cell r="EZ63">
            <v>87731.49</v>
          </cell>
          <cell r="FA63">
            <v>227387</v>
          </cell>
          <cell r="FB63">
            <v>6480.35</v>
          </cell>
          <cell r="FC63">
            <v>24966132</v>
          </cell>
          <cell r="FD63">
            <v>821345.34857654397</v>
          </cell>
          <cell r="FE63">
            <v>6615163</v>
          </cell>
          <cell r="FF63">
            <v>224388.40453869998</v>
          </cell>
          <cell r="FG63">
            <v>910555</v>
          </cell>
          <cell r="FH63">
            <v>22447.698466086</v>
          </cell>
        </row>
        <row r="66">
          <cell r="BE66">
            <v>9398</v>
          </cell>
          <cell r="BF66">
            <v>554.34333314800006</v>
          </cell>
          <cell r="BG66">
            <v>691</v>
          </cell>
          <cell r="BH66">
            <v>68.821372800000006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15E5-7013-483C-A86A-4F2EAC701C22}">
  <sheetPr>
    <tabColor rgb="FFCCFFFF"/>
  </sheetPr>
  <dimension ref="A1:AM67"/>
  <sheetViews>
    <sheetView showGridLines="0" tabSelected="1" zoomScaleNormal="100" workbookViewId="0">
      <pane xSplit="2" ySplit="4" topLeftCell="C5" activePane="bottomRight" state="frozen"/>
      <selection activeCell="R29" sqref="R29"/>
      <selection pane="topRight" activeCell="R29" sqref="R29"/>
      <selection pane="bottomLeft" activeCell="R29" sqref="R29"/>
      <selection pane="bottomRight" activeCell="X45" sqref="X45"/>
    </sheetView>
  </sheetViews>
  <sheetFormatPr defaultColWidth="9.140625" defaultRowHeight="13.5" x14ac:dyDescent="0.25"/>
  <cols>
    <col min="1" max="1" width="5.42578125" style="31" customWidth="1"/>
    <col min="2" max="2" width="28.5703125" style="31" customWidth="1"/>
    <col min="3" max="3" width="12" style="1" bestFit="1" customWidth="1"/>
    <col min="4" max="4" width="9" style="1" bestFit="1" customWidth="1"/>
    <col min="5" max="5" width="6.7109375" style="1" bestFit="1" customWidth="1"/>
    <col min="6" max="6" width="8" style="1" bestFit="1" customWidth="1"/>
    <col min="7" max="7" width="6" style="10" bestFit="1" customWidth="1"/>
    <col min="8" max="8" width="5.28515625" style="1" bestFit="1" customWidth="1"/>
    <col min="9" max="9" width="5" style="1" bestFit="1" customWidth="1"/>
    <col min="10" max="10" width="7" style="1" bestFit="1" customWidth="1"/>
    <col min="11" max="11" width="5.85546875" style="1" bestFit="1" customWidth="1"/>
    <col min="12" max="12" width="5.140625" style="1" bestFit="1" customWidth="1"/>
    <col min="13" max="13" width="7" style="1" bestFit="1" customWidth="1"/>
    <col min="14" max="14" width="6.28515625" style="1" bestFit="1" customWidth="1"/>
    <col min="15" max="15" width="4.42578125" style="1" bestFit="1" customWidth="1"/>
    <col min="16" max="16" width="5.85546875" style="1" bestFit="1" customWidth="1"/>
    <col min="17" max="17" width="5.7109375" style="1" bestFit="1" customWidth="1"/>
    <col min="18" max="18" width="4.42578125" style="1" bestFit="1" customWidth="1"/>
    <col min="19" max="19" width="5" style="1" bestFit="1" customWidth="1"/>
    <col min="20" max="20" width="5.28515625" style="1" bestFit="1" customWidth="1"/>
    <col min="21" max="21" width="5" style="1" bestFit="1" customWidth="1"/>
    <col min="22" max="22" width="7" style="1" bestFit="1" customWidth="1"/>
    <col min="23" max="23" width="6.7109375" style="1" bestFit="1" customWidth="1"/>
    <col min="24" max="24" width="6" style="1" bestFit="1" customWidth="1"/>
    <col min="25" max="25" width="8" style="1" bestFit="1" customWidth="1"/>
    <col min="26" max="26" width="6.7109375" style="1" bestFit="1" customWidth="1"/>
    <col min="27" max="27" width="9.85546875" style="1" bestFit="1" customWidth="1"/>
    <col min="28" max="16384" width="9.140625" style="1"/>
  </cols>
  <sheetData>
    <row r="1" spans="1:26" ht="33.75" customHeight="1" x14ac:dyDescent="0.25">
      <c r="A1" s="24"/>
      <c r="B1" s="24"/>
      <c r="D1" s="22"/>
      <c r="E1" s="22"/>
      <c r="F1" s="22"/>
      <c r="G1" s="1"/>
      <c r="I1" s="2"/>
      <c r="J1" s="2"/>
      <c r="K1" s="2"/>
      <c r="W1" s="23" t="s">
        <v>0</v>
      </c>
      <c r="X1" s="23"/>
      <c r="Y1" s="23"/>
      <c r="Z1" s="3"/>
    </row>
    <row r="2" spans="1:26" s="4" customFormat="1" ht="15" customHeight="1" x14ac:dyDescent="0.25">
      <c r="A2" s="15" t="s">
        <v>70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7"/>
    </row>
    <row r="3" spans="1:26" ht="38.25" customHeight="1" x14ac:dyDescent="0.25">
      <c r="A3" s="11" t="s">
        <v>1</v>
      </c>
      <c r="B3" s="13" t="s">
        <v>2</v>
      </c>
      <c r="C3" s="18" t="s">
        <v>3</v>
      </c>
      <c r="D3" s="18"/>
      <c r="E3" s="18"/>
      <c r="F3" s="18" t="s">
        <v>4</v>
      </c>
      <c r="G3" s="18"/>
      <c r="H3" s="18"/>
      <c r="I3" s="18" t="s">
        <v>5</v>
      </c>
      <c r="J3" s="18"/>
      <c r="K3" s="18"/>
      <c r="L3" s="18" t="s">
        <v>6</v>
      </c>
      <c r="M3" s="18"/>
      <c r="N3" s="18"/>
      <c r="O3" s="19" t="s">
        <v>7</v>
      </c>
      <c r="P3" s="20"/>
      <c r="Q3" s="21"/>
      <c r="R3" s="19" t="s">
        <v>8</v>
      </c>
      <c r="S3" s="20"/>
      <c r="T3" s="21"/>
      <c r="U3" s="19" t="s">
        <v>9</v>
      </c>
      <c r="V3" s="20"/>
      <c r="W3" s="21"/>
      <c r="X3" s="19" t="s">
        <v>10</v>
      </c>
      <c r="Y3" s="20"/>
      <c r="Z3" s="21"/>
    </row>
    <row r="4" spans="1:26" ht="40.5" x14ac:dyDescent="0.25">
      <c r="A4" s="12"/>
      <c r="B4" s="14"/>
      <c r="C4" s="5" t="s">
        <v>11</v>
      </c>
      <c r="D4" s="6" t="s">
        <v>12</v>
      </c>
      <c r="E4" s="6" t="s">
        <v>13</v>
      </c>
      <c r="F4" s="5" t="s">
        <v>11</v>
      </c>
      <c r="G4" s="6" t="s">
        <v>12</v>
      </c>
      <c r="H4" s="6" t="s">
        <v>13</v>
      </c>
      <c r="I4" s="5" t="s">
        <v>11</v>
      </c>
      <c r="J4" s="6" t="s">
        <v>12</v>
      </c>
      <c r="K4" s="6" t="s">
        <v>13</v>
      </c>
      <c r="L4" s="5" t="s">
        <v>11</v>
      </c>
      <c r="M4" s="6" t="s">
        <v>12</v>
      </c>
      <c r="N4" s="6" t="s">
        <v>13</v>
      </c>
      <c r="O4" s="5" t="s">
        <v>11</v>
      </c>
      <c r="P4" s="6" t="s">
        <v>12</v>
      </c>
      <c r="Q4" s="6" t="s">
        <v>13</v>
      </c>
      <c r="R4" s="5" t="s">
        <v>11</v>
      </c>
      <c r="S4" s="6" t="s">
        <v>12</v>
      </c>
      <c r="T4" s="6" t="s">
        <v>13</v>
      </c>
      <c r="U4" s="5" t="s">
        <v>11</v>
      </c>
      <c r="V4" s="6" t="s">
        <v>12</v>
      </c>
      <c r="W4" s="6" t="s">
        <v>13</v>
      </c>
      <c r="X4" s="5" t="s">
        <v>11</v>
      </c>
      <c r="Y4" s="6" t="s">
        <v>12</v>
      </c>
      <c r="Z4" s="6" t="s">
        <v>13</v>
      </c>
    </row>
    <row r="5" spans="1:26" ht="12.75" customHeight="1" x14ac:dyDescent="0.25">
      <c r="A5" s="25">
        <v>1</v>
      </c>
      <c r="B5" s="26" t="s">
        <v>14</v>
      </c>
      <c r="C5" s="26">
        <v>1700</v>
      </c>
      <c r="D5" s="26">
        <f>VLOOKUP($B5,[1]CQR!$B:$FH,71,0)</f>
        <v>1342.8500000000001</v>
      </c>
      <c r="E5" s="32">
        <f>D5/C5</f>
        <v>0.78991176470588242</v>
      </c>
      <c r="F5" s="26">
        <v>1</v>
      </c>
      <c r="G5" s="33">
        <f>VLOOKUP($B5,[1]CQR!$B:$FH,77,0)</f>
        <v>0</v>
      </c>
      <c r="H5" s="34">
        <f>G5/F5</f>
        <v>0</v>
      </c>
      <c r="I5" s="35">
        <v>32.64192139737991</v>
      </c>
      <c r="J5" s="33">
        <f>VLOOKUP($B5,[1]CQR!$B:$FH,83,0)</f>
        <v>6.67</v>
      </c>
      <c r="K5" s="32">
        <f>J5/I5</f>
        <v>0.20433846153846155</v>
      </c>
      <c r="L5" s="35">
        <v>150.15283842794756</v>
      </c>
      <c r="M5" s="33">
        <f>VLOOKUP($B5,[1]CQR!$B:$FH,89,0)</f>
        <v>3.34</v>
      </c>
      <c r="N5" s="32">
        <f>M5/L5</f>
        <v>2.224400174494693E-2</v>
      </c>
      <c r="O5" s="35">
        <v>6.5283842794759792</v>
      </c>
      <c r="P5" s="33">
        <f>VLOOKUP($B5,[1]CQR!$B:$FH,95,0)</f>
        <v>0.34</v>
      </c>
      <c r="Q5" s="32">
        <f>P5/O5</f>
        <v>5.2080267558528459E-2</v>
      </c>
      <c r="R5" s="35">
        <v>5.2227074235807844</v>
      </c>
      <c r="S5" s="33">
        <f>VLOOKUP($B5,[1]CQR!$B:$FH,101,0)</f>
        <v>0.55000000000000004</v>
      </c>
      <c r="T5" s="32">
        <f>S5/R5</f>
        <v>0.10530936454849503</v>
      </c>
      <c r="U5" s="35">
        <v>104.45414847161567</v>
      </c>
      <c r="V5" s="33">
        <f>VLOOKUP($B5,[1]CQR!$B:$FH,107,0)</f>
        <v>0</v>
      </c>
      <c r="W5" s="32">
        <f>V5/U5</f>
        <v>0</v>
      </c>
      <c r="X5" s="35">
        <f>U5+R5+O5+L5+I5</f>
        <v>298.99999999999994</v>
      </c>
      <c r="Y5" s="33">
        <f>V5+S5+P5+M5+J5</f>
        <v>10.9</v>
      </c>
      <c r="Z5" s="32">
        <f>Y5/X5</f>
        <v>3.6454849498327765E-2</v>
      </c>
    </row>
    <row r="6" spans="1:26" ht="12.75" customHeight="1" x14ac:dyDescent="0.25">
      <c r="A6" s="25">
        <v>2</v>
      </c>
      <c r="B6" s="26" t="s">
        <v>15</v>
      </c>
      <c r="C6" s="26">
        <v>1700</v>
      </c>
      <c r="D6" s="26">
        <f>VLOOKUP($B6,[1]CQR!$B:$FH,71,0)</f>
        <v>794.06000000000006</v>
      </c>
      <c r="E6" s="32">
        <f t="shared" ref="E6:E60" si="0">D6/C6</f>
        <v>0.46709411764705888</v>
      </c>
      <c r="F6" s="26">
        <v>0</v>
      </c>
      <c r="G6" s="33">
        <f>VLOOKUP($B6,[1]CQR!$B:$FH,77,0)</f>
        <v>0</v>
      </c>
      <c r="H6" s="34" t="s">
        <v>69</v>
      </c>
      <c r="I6" s="35">
        <v>10.917030567685586</v>
      </c>
      <c r="J6" s="33">
        <f>VLOOKUP($B6,[1]CQR!$B:$FH,83,0)</f>
        <v>6.07</v>
      </c>
      <c r="K6" s="32">
        <f t="shared" ref="K6:K51" si="1">J6/I6</f>
        <v>0.55601200000000017</v>
      </c>
      <c r="L6" s="35">
        <v>50.21834061135371</v>
      </c>
      <c r="M6" s="33">
        <f>VLOOKUP($B6,[1]CQR!$B:$FH,89,0)</f>
        <v>23.14</v>
      </c>
      <c r="N6" s="32">
        <f t="shared" ref="N6:N51" si="2">M6/L6</f>
        <v>0.46078782608695656</v>
      </c>
      <c r="O6" s="35">
        <v>2.1834061135371172</v>
      </c>
      <c r="P6" s="33">
        <f>VLOOKUP($B6,[1]CQR!$B:$FH,95,0)</f>
        <v>0</v>
      </c>
      <c r="Q6" s="32">
        <f t="shared" ref="Q6:Q51" si="3">P6/O6</f>
        <v>0</v>
      </c>
      <c r="R6" s="35">
        <v>1.746724890829694</v>
      </c>
      <c r="S6" s="33">
        <f>VLOOKUP($B6,[1]CQR!$B:$FH,101,0)</f>
        <v>0</v>
      </c>
      <c r="T6" s="32">
        <f t="shared" ref="T6:T51" si="4">S6/R6</f>
        <v>0</v>
      </c>
      <c r="U6" s="35">
        <v>34.934497816593876</v>
      </c>
      <c r="V6" s="33">
        <f>VLOOKUP($B6,[1]CQR!$B:$FH,107,0)</f>
        <v>0.57999999999999996</v>
      </c>
      <c r="W6" s="32">
        <f t="shared" ref="W6:W51" si="5">V6/U6</f>
        <v>1.6602500000000003E-2</v>
      </c>
      <c r="X6" s="35">
        <f t="shared" ref="X6:Y59" si="6">U6+R6+O6+L6+I6</f>
        <v>99.999999999999986</v>
      </c>
      <c r="Y6" s="33">
        <f t="shared" si="6"/>
        <v>29.79</v>
      </c>
      <c r="Z6" s="32">
        <f t="shared" ref="Z6:Z51" si="7">Y6/X6</f>
        <v>0.29790000000000005</v>
      </c>
    </row>
    <row r="7" spans="1:26" ht="12.75" customHeight="1" x14ac:dyDescent="0.25">
      <c r="A7" s="25">
        <v>3</v>
      </c>
      <c r="B7" s="26" t="s">
        <v>16</v>
      </c>
      <c r="C7" s="26">
        <v>500.00000000000011</v>
      </c>
      <c r="D7" s="26">
        <f>VLOOKUP($B7,[1]CQR!$B:$FH,71,0)</f>
        <v>76.5</v>
      </c>
      <c r="E7" s="32">
        <f t="shared" si="0"/>
        <v>0.15299999999999997</v>
      </c>
      <c r="F7" s="26">
        <v>0</v>
      </c>
      <c r="G7" s="33">
        <f>VLOOKUP($B7,[1]CQR!$B:$FH,77,0)</f>
        <v>0</v>
      </c>
      <c r="H7" s="34" t="s">
        <v>69</v>
      </c>
      <c r="I7" s="35">
        <v>21.834061135371186</v>
      </c>
      <c r="J7" s="33">
        <f>VLOOKUP($B7,[1]CQR!$B:$FH,83,0)</f>
        <v>1.83</v>
      </c>
      <c r="K7" s="32">
        <f t="shared" si="1"/>
        <v>8.3813999999999972E-2</v>
      </c>
      <c r="L7" s="35">
        <v>100.43668122270742</v>
      </c>
      <c r="M7" s="33">
        <f>VLOOKUP($B7,[1]CQR!$B:$FH,89,0)</f>
        <v>6.4</v>
      </c>
      <c r="N7" s="32">
        <f t="shared" si="2"/>
        <v>6.3721739130434787E-2</v>
      </c>
      <c r="O7" s="35">
        <v>4.3668122270742362</v>
      </c>
      <c r="P7" s="33">
        <f>VLOOKUP($B7,[1]CQR!$B:$FH,95,0)</f>
        <v>0</v>
      </c>
      <c r="Q7" s="32">
        <f t="shared" si="3"/>
        <v>0</v>
      </c>
      <c r="R7" s="35">
        <v>3.4934497816593897</v>
      </c>
      <c r="S7" s="33">
        <f>VLOOKUP($B7,[1]CQR!$B:$FH,101,0)</f>
        <v>0</v>
      </c>
      <c r="T7" s="32">
        <f t="shared" si="4"/>
        <v>0</v>
      </c>
      <c r="U7" s="35">
        <v>69.86899563318778</v>
      </c>
      <c r="V7" s="33">
        <f>VLOOKUP($B7,[1]CQR!$B:$FH,107,0)</f>
        <v>10.74</v>
      </c>
      <c r="W7" s="32">
        <f t="shared" si="5"/>
        <v>0.15371625</v>
      </c>
      <c r="X7" s="35">
        <f t="shared" si="6"/>
        <v>200</v>
      </c>
      <c r="Y7" s="33">
        <f t="shared" si="6"/>
        <v>18.97</v>
      </c>
      <c r="Z7" s="32">
        <f t="shared" si="7"/>
        <v>9.484999999999999E-2</v>
      </c>
    </row>
    <row r="8" spans="1:26" ht="12.75" customHeight="1" x14ac:dyDescent="0.25">
      <c r="A8" s="25">
        <v>4</v>
      </c>
      <c r="B8" s="26" t="s">
        <v>17</v>
      </c>
      <c r="C8" s="26">
        <v>5299.9999999999991</v>
      </c>
      <c r="D8" s="26">
        <f>VLOOKUP($B8,[1]CQR!$B:$FH,71,0)</f>
        <v>1273.96</v>
      </c>
      <c r="E8" s="32">
        <f t="shared" si="0"/>
        <v>0.24036981132075477</v>
      </c>
      <c r="F8" s="26">
        <v>160.5</v>
      </c>
      <c r="G8" s="33">
        <f>VLOOKUP($B8,[1]CQR!$B:$FH,77,0)</f>
        <v>0</v>
      </c>
      <c r="H8" s="34">
        <f t="shared" ref="H8:H40" si="8">G8/F8</f>
        <v>0</v>
      </c>
      <c r="I8" s="35">
        <v>91.631945844535323</v>
      </c>
      <c r="J8" s="33">
        <f>VLOOKUP($B8,[1]CQR!$B:$FH,83,0)</f>
        <v>25.42</v>
      </c>
      <c r="K8" s="32">
        <f t="shared" si="1"/>
        <v>0.27741416779611017</v>
      </c>
      <c r="L8" s="35">
        <v>421.50695088486253</v>
      </c>
      <c r="M8" s="33">
        <f>VLOOKUP($B8,[1]CQR!$B:$FH,89,0)</f>
        <v>50.16</v>
      </c>
      <c r="N8" s="32">
        <f t="shared" si="2"/>
        <v>0.11900159628376221</v>
      </c>
      <c r="O8" s="35">
        <v>18.32638916890707</v>
      </c>
      <c r="P8" s="33">
        <f>VLOOKUP($B8,[1]CQR!$B:$FH,95,0)</f>
        <v>0</v>
      </c>
      <c r="Q8" s="32">
        <f t="shared" si="3"/>
        <v>0</v>
      </c>
      <c r="R8" s="35">
        <v>14.661111335125653</v>
      </c>
      <c r="S8" s="33">
        <f>VLOOKUP($B8,[1]CQR!$B:$FH,101,0)</f>
        <v>0.17</v>
      </c>
      <c r="T8" s="32">
        <f t="shared" si="4"/>
        <v>1.1595301073303187E-2</v>
      </c>
      <c r="U8" s="35">
        <v>293.22222670251313</v>
      </c>
      <c r="V8" s="33">
        <f>VLOOKUP($B8,[1]CQR!$B:$FH,107,0)</f>
        <v>0.03</v>
      </c>
      <c r="W8" s="32">
        <f t="shared" si="5"/>
        <v>1.023114800585575E-4</v>
      </c>
      <c r="X8" s="35">
        <f t="shared" si="6"/>
        <v>839.34862393594358</v>
      </c>
      <c r="Y8" s="33">
        <f t="shared" si="6"/>
        <v>75.78</v>
      </c>
      <c r="Z8" s="32">
        <f t="shared" si="7"/>
        <v>9.0284296463900904E-2</v>
      </c>
    </row>
    <row r="9" spans="1:26" ht="12.75" customHeight="1" x14ac:dyDescent="0.25">
      <c r="A9" s="25">
        <v>5</v>
      </c>
      <c r="B9" s="26" t="s">
        <v>18</v>
      </c>
      <c r="C9" s="26">
        <v>600</v>
      </c>
      <c r="D9" s="26">
        <f>VLOOKUP($B9,[1]CQR!$B:$FH,71,0)</f>
        <v>473.43</v>
      </c>
      <c r="E9" s="32">
        <f t="shared" si="0"/>
        <v>0.78905000000000003</v>
      </c>
      <c r="F9" s="26">
        <v>0</v>
      </c>
      <c r="G9" s="33">
        <f>VLOOKUP($B9,[1]CQR!$B:$FH,77,0)</f>
        <v>0</v>
      </c>
      <c r="H9" s="34" t="s">
        <v>69</v>
      </c>
      <c r="I9" s="35">
        <v>21.834061135371179</v>
      </c>
      <c r="J9" s="33">
        <f>VLOOKUP($B9,[1]CQR!$B:$FH,83,0)</f>
        <v>3.11</v>
      </c>
      <c r="K9" s="32">
        <f t="shared" si="1"/>
        <v>0.14243799999999998</v>
      </c>
      <c r="L9" s="35">
        <v>100.43668122270741</v>
      </c>
      <c r="M9" s="33">
        <f>VLOOKUP($B9,[1]CQR!$B:$FH,89,0)</f>
        <v>6.58</v>
      </c>
      <c r="N9" s="32">
        <f t="shared" si="2"/>
        <v>6.551391304347827E-2</v>
      </c>
      <c r="O9" s="35">
        <v>4.3668122270742353</v>
      </c>
      <c r="P9" s="33">
        <f>VLOOKUP($B9,[1]CQR!$B:$FH,95,0)</f>
        <v>0.54</v>
      </c>
      <c r="Q9" s="32">
        <f t="shared" si="3"/>
        <v>0.12366000000000002</v>
      </c>
      <c r="R9" s="35">
        <v>3.4934497816593884</v>
      </c>
      <c r="S9" s="33">
        <f>VLOOKUP($B9,[1]CQR!$B:$FH,101,0)</f>
        <v>0</v>
      </c>
      <c r="T9" s="32">
        <f t="shared" si="4"/>
        <v>0</v>
      </c>
      <c r="U9" s="35">
        <v>69.868995633187765</v>
      </c>
      <c r="V9" s="33">
        <f>VLOOKUP($B9,[1]CQR!$B:$FH,107,0)</f>
        <v>0</v>
      </c>
      <c r="W9" s="32">
        <f t="shared" si="5"/>
        <v>0</v>
      </c>
      <c r="X9" s="35">
        <f t="shared" si="6"/>
        <v>199.99999999999997</v>
      </c>
      <c r="Y9" s="33">
        <f t="shared" si="6"/>
        <v>10.23</v>
      </c>
      <c r="Z9" s="32">
        <f t="shared" si="7"/>
        <v>5.1150000000000008E-2</v>
      </c>
    </row>
    <row r="10" spans="1:26" ht="12.75" customHeight="1" x14ac:dyDescent="0.25">
      <c r="A10" s="25">
        <v>6</v>
      </c>
      <c r="B10" s="26" t="s">
        <v>19</v>
      </c>
      <c r="C10" s="26">
        <v>4500.0000000000009</v>
      </c>
      <c r="D10" s="26">
        <f>VLOOKUP($B10,[1]CQR!$B:$FH,71,0)</f>
        <v>856.43999999999994</v>
      </c>
      <c r="E10" s="32">
        <f t="shared" si="0"/>
        <v>0.19031999999999996</v>
      </c>
      <c r="F10" s="26">
        <v>0</v>
      </c>
      <c r="G10" s="33">
        <f>VLOOKUP($B10,[1]CQR!$B:$FH,77,0)</f>
        <v>0</v>
      </c>
      <c r="H10" s="34" t="s">
        <v>69</v>
      </c>
      <c r="I10" s="35">
        <v>54.585152838427945</v>
      </c>
      <c r="J10" s="33">
        <f>VLOOKUP($B10,[1]CQR!$B:$FH,83,0)</f>
        <v>6.03</v>
      </c>
      <c r="K10" s="32">
        <f t="shared" si="1"/>
        <v>0.11046960000000002</v>
      </c>
      <c r="L10" s="35">
        <v>251.09170305676847</v>
      </c>
      <c r="M10" s="33">
        <f>VLOOKUP($B10,[1]CQR!$B:$FH,89,0)</f>
        <v>6.49</v>
      </c>
      <c r="N10" s="32">
        <f t="shared" si="2"/>
        <v>2.5847130434782619E-2</v>
      </c>
      <c r="O10" s="35">
        <v>10.917030567685586</v>
      </c>
      <c r="P10" s="33">
        <f>VLOOKUP($B10,[1]CQR!$B:$FH,95,0)</f>
        <v>0</v>
      </c>
      <c r="Q10" s="32">
        <f t="shared" si="3"/>
        <v>0</v>
      </c>
      <c r="R10" s="35">
        <v>8.7336244541484689</v>
      </c>
      <c r="S10" s="33">
        <f>VLOOKUP($B10,[1]CQR!$B:$FH,101,0)</f>
        <v>0</v>
      </c>
      <c r="T10" s="32">
        <f t="shared" si="4"/>
        <v>0</v>
      </c>
      <c r="U10" s="35">
        <v>174.67248908296938</v>
      </c>
      <c r="V10" s="33">
        <f>VLOOKUP($B10,[1]CQR!$B:$FH,107,0)</f>
        <v>0</v>
      </c>
      <c r="W10" s="32">
        <f t="shared" si="5"/>
        <v>0</v>
      </c>
      <c r="X10" s="35">
        <f t="shared" si="6"/>
        <v>499.99999999999977</v>
      </c>
      <c r="Y10" s="33">
        <f t="shared" si="6"/>
        <v>12.52</v>
      </c>
      <c r="Z10" s="32">
        <f t="shared" si="7"/>
        <v>2.504000000000001E-2</v>
      </c>
    </row>
    <row r="11" spans="1:26" ht="12.75" customHeight="1" x14ac:dyDescent="0.25">
      <c r="A11" s="25">
        <v>7</v>
      </c>
      <c r="B11" s="26" t="s">
        <v>20</v>
      </c>
      <c r="C11" s="26">
        <v>499.99999999999983</v>
      </c>
      <c r="D11" s="26">
        <f>VLOOKUP($B11,[1]CQR!$B:$FH,71,0)</f>
        <v>77.940000000000012</v>
      </c>
      <c r="E11" s="32">
        <f t="shared" si="0"/>
        <v>0.15588000000000007</v>
      </c>
      <c r="F11" s="26">
        <v>18</v>
      </c>
      <c r="G11" s="33">
        <f>VLOOKUP($B11,[1]CQR!$B:$FH,77,0)</f>
        <v>0</v>
      </c>
      <c r="H11" s="34">
        <f t="shared" si="8"/>
        <v>0</v>
      </c>
      <c r="I11" s="35">
        <v>30.786026200873362</v>
      </c>
      <c r="J11" s="33">
        <f>VLOOKUP($B11,[1]CQR!$B:$FH,83,0)</f>
        <v>1.65</v>
      </c>
      <c r="K11" s="32">
        <f t="shared" si="1"/>
        <v>5.3595744680851064E-2</v>
      </c>
      <c r="L11" s="35">
        <v>141.61572052401743</v>
      </c>
      <c r="M11" s="33">
        <f>VLOOKUP($B11,[1]CQR!$B:$FH,89,0)</f>
        <v>17.14</v>
      </c>
      <c r="N11" s="32">
        <f t="shared" si="2"/>
        <v>0.12103176071538702</v>
      </c>
      <c r="O11" s="35">
        <v>6.1572052401746715</v>
      </c>
      <c r="P11" s="33">
        <f>VLOOKUP($B11,[1]CQR!$B:$FH,95,0)</f>
        <v>0</v>
      </c>
      <c r="Q11" s="32">
        <f t="shared" si="3"/>
        <v>0</v>
      </c>
      <c r="R11" s="35">
        <v>4.925764192139737</v>
      </c>
      <c r="S11" s="33">
        <f>VLOOKUP($B11,[1]CQR!$B:$FH,101,0)</f>
        <v>0</v>
      </c>
      <c r="T11" s="32">
        <f t="shared" si="4"/>
        <v>0</v>
      </c>
      <c r="U11" s="35">
        <v>98.515283842794744</v>
      </c>
      <c r="V11" s="33">
        <f>VLOOKUP($B11,[1]CQR!$B:$FH,107,0)</f>
        <v>7.0000000000000007E-2</v>
      </c>
      <c r="W11" s="32">
        <f t="shared" si="5"/>
        <v>7.1054964539007113E-4</v>
      </c>
      <c r="X11" s="35">
        <f t="shared" si="6"/>
        <v>281.99999999999994</v>
      </c>
      <c r="Y11" s="33">
        <f t="shared" si="6"/>
        <v>18.86</v>
      </c>
      <c r="Z11" s="32">
        <f t="shared" si="7"/>
        <v>6.6879432624113486E-2</v>
      </c>
    </row>
    <row r="12" spans="1:26" ht="12.75" customHeight="1" x14ac:dyDescent="0.25">
      <c r="A12" s="25">
        <v>8</v>
      </c>
      <c r="B12" s="26" t="s">
        <v>35</v>
      </c>
      <c r="C12" s="26">
        <v>79.999999999999986</v>
      </c>
      <c r="D12" s="26">
        <f>VLOOKUP($B12,[1]CQR!$B:$FH,71,0)</f>
        <v>2.57</v>
      </c>
      <c r="E12" s="32">
        <f t="shared" si="0"/>
        <v>3.2125000000000001E-2</v>
      </c>
      <c r="F12" s="26">
        <v>0</v>
      </c>
      <c r="G12" s="33">
        <f>VLOOKUP($B12,[1]CQR!$B:$FH,77,0)</f>
        <v>0</v>
      </c>
      <c r="H12" s="34" t="s">
        <v>69</v>
      </c>
      <c r="I12" s="35">
        <v>18.558951965065496</v>
      </c>
      <c r="J12" s="33">
        <f>VLOOKUP($B12,[1]CQR!$B:$FH,83,0)</f>
        <v>0.01</v>
      </c>
      <c r="K12" s="32">
        <f t="shared" si="1"/>
        <v>5.3882352941176488E-4</v>
      </c>
      <c r="L12" s="35">
        <v>85.371179039301296</v>
      </c>
      <c r="M12" s="33">
        <f>VLOOKUP($B12,[1]CQR!$B:$FH,89,0)</f>
        <v>0.73</v>
      </c>
      <c r="N12" s="32">
        <f t="shared" si="2"/>
        <v>8.5508951406649634E-3</v>
      </c>
      <c r="O12" s="35">
        <v>3.7117903930130991</v>
      </c>
      <c r="P12" s="33">
        <f>VLOOKUP($B12,[1]CQR!$B:$FH,95,0)</f>
        <v>0</v>
      </c>
      <c r="Q12" s="32">
        <f t="shared" si="3"/>
        <v>0</v>
      </c>
      <c r="R12" s="35">
        <v>2.9694323144104797</v>
      </c>
      <c r="S12" s="33">
        <f>VLOOKUP($B12,[1]CQR!$B:$FH,101,0)</f>
        <v>0</v>
      </c>
      <c r="T12" s="32">
        <f t="shared" si="4"/>
        <v>0</v>
      </c>
      <c r="U12" s="35">
        <v>59.388646288209586</v>
      </c>
      <c r="V12" s="33">
        <f>VLOOKUP($B12,[1]CQR!$B:$FH,107,0)</f>
        <v>0</v>
      </c>
      <c r="W12" s="32">
        <f t="shared" si="5"/>
        <v>0</v>
      </c>
      <c r="X12" s="35">
        <f t="shared" si="6"/>
        <v>169.99999999999994</v>
      </c>
      <c r="Y12" s="33">
        <f t="shared" si="6"/>
        <v>0.74</v>
      </c>
      <c r="Z12" s="32">
        <f t="shared" si="7"/>
        <v>4.3529411764705898E-3</v>
      </c>
    </row>
    <row r="13" spans="1:26" ht="12.75" customHeight="1" x14ac:dyDescent="0.25">
      <c r="A13" s="25">
        <v>9</v>
      </c>
      <c r="B13" s="26" t="s">
        <v>21</v>
      </c>
      <c r="C13" s="26">
        <v>1000.0000000000002</v>
      </c>
      <c r="D13" s="26">
        <f>VLOOKUP($B13,[1]CQR!$B:$FH,71,0)</f>
        <v>353.86999999999995</v>
      </c>
      <c r="E13" s="32">
        <f t="shared" si="0"/>
        <v>0.35386999999999985</v>
      </c>
      <c r="F13" s="26">
        <v>0</v>
      </c>
      <c r="G13" s="33">
        <f>VLOOKUP($B13,[1]CQR!$B:$FH,77,0)</f>
        <v>0</v>
      </c>
      <c r="H13" s="34" t="s">
        <v>69</v>
      </c>
      <c r="I13" s="35">
        <v>21.834037221113</v>
      </c>
      <c r="J13" s="33">
        <f>VLOOKUP($B13,[1]CQR!$B:$FH,83,0)</f>
        <v>3.69</v>
      </c>
      <c r="K13" s="32">
        <f t="shared" si="1"/>
        <v>0.16900218510353443</v>
      </c>
      <c r="L13" s="35">
        <v>100.43657121711979</v>
      </c>
      <c r="M13" s="33">
        <f>VLOOKUP($B13,[1]CQR!$B:$FH,89,0)</f>
        <v>9.7100000000000009</v>
      </c>
      <c r="N13" s="32">
        <f t="shared" si="2"/>
        <v>9.6677931975687512E-2</v>
      </c>
      <c r="O13" s="35">
        <v>4.3668074442225988</v>
      </c>
      <c r="P13" s="33">
        <f>VLOOKUP($B13,[1]CQR!$B:$FH,95,0)</f>
        <v>0</v>
      </c>
      <c r="Q13" s="32">
        <f t="shared" si="3"/>
        <v>0</v>
      </c>
      <c r="R13" s="35">
        <v>3.4934459553780792</v>
      </c>
      <c r="S13" s="33">
        <f>VLOOKUP($B13,[1]CQR!$B:$FH,101,0)</f>
        <v>0</v>
      </c>
      <c r="T13" s="32">
        <f t="shared" si="4"/>
        <v>0</v>
      </c>
      <c r="U13" s="35">
        <v>69.868919107561581</v>
      </c>
      <c r="V13" s="33">
        <f>VLOOKUP($B13,[1]CQR!$B:$FH,107,0)</f>
        <v>0.04</v>
      </c>
      <c r="W13" s="32">
        <f t="shared" si="5"/>
        <v>5.7250062704449357E-4</v>
      </c>
      <c r="X13" s="35">
        <f t="shared" si="6"/>
        <v>199.99978094539503</v>
      </c>
      <c r="Y13" s="33">
        <f t="shared" si="6"/>
        <v>13.44</v>
      </c>
      <c r="Z13" s="32">
        <f t="shared" si="7"/>
        <v>6.7200073602427884E-2</v>
      </c>
    </row>
    <row r="14" spans="1:26" ht="12.75" customHeight="1" x14ac:dyDescent="0.25">
      <c r="A14" s="25">
        <v>10</v>
      </c>
      <c r="B14" s="26" t="s">
        <v>22</v>
      </c>
      <c r="C14" s="26">
        <v>350.00000000000006</v>
      </c>
      <c r="D14" s="26">
        <f>VLOOKUP($B14,[1]CQR!$B:$FH,71,0)</f>
        <v>39.120000000000005</v>
      </c>
      <c r="E14" s="32">
        <f t="shared" si="0"/>
        <v>0.11177142857142856</v>
      </c>
      <c r="F14" s="26">
        <v>19</v>
      </c>
      <c r="G14" s="33">
        <f>VLOOKUP($B14,[1]CQR!$B:$FH,77,0)</f>
        <v>0</v>
      </c>
      <c r="H14" s="34">
        <f t="shared" si="8"/>
        <v>0</v>
      </c>
      <c r="I14" s="35">
        <v>93.81818563385383</v>
      </c>
      <c r="J14" s="33">
        <f>VLOOKUP($B14,[1]CQR!$B:$FH,83,0)</f>
        <v>0.74</v>
      </c>
      <c r="K14" s="32">
        <f t="shared" si="1"/>
        <v>7.8875965784289768E-3</v>
      </c>
      <c r="L14" s="35">
        <v>431.56365391572763</v>
      </c>
      <c r="M14" s="33">
        <f>VLOOKUP($B14,[1]CQR!$B:$FH,89,0)</f>
        <v>6.24</v>
      </c>
      <c r="N14" s="32">
        <f t="shared" si="2"/>
        <v>1.4459048956932084E-2</v>
      </c>
      <c r="O14" s="35">
        <v>19.763637126770764</v>
      </c>
      <c r="P14" s="33">
        <f>VLOOKUP($B14,[1]CQR!$B:$FH,95,0)</f>
        <v>0</v>
      </c>
      <c r="Q14" s="32">
        <f t="shared" si="3"/>
        <v>0</v>
      </c>
      <c r="R14" s="35">
        <v>15.410909701416616</v>
      </c>
      <c r="S14" s="33">
        <f>VLOOKUP($B14,[1]CQR!$B:$FH,101,0)</f>
        <v>0.08</v>
      </c>
      <c r="T14" s="32">
        <f t="shared" si="4"/>
        <v>5.1911276848664017E-3</v>
      </c>
      <c r="U14" s="35">
        <v>270.06819402833224</v>
      </c>
      <c r="V14" s="33">
        <f>VLOOKUP($B14,[1]CQR!$B:$FH,107,0)</f>
        <v>120.22</v>
      </c>
      <c r="W14" s="32">
        <f t="shared" si="5"/>
        <v>0.44514682831325186</v>
      </c>
      <c r="X14" s="35">
        <f t="shared" si="6"/>
        <v>830.62458040610113</v>
      </c>
      <c r="Y14" s="33">
        <f t="shared" si="6"/>
        <v>127.27999999999999</v>
      </c>
      <c r="Z14" s="32">
        <f t="shared" si="7"/>
        <v>0.15323408794111468</v>
      </c>
    </row>
    <row r="15" spans="1:26" ht="12.75" customHeight="1" x14ac:dyDescent="0.25">
      <c r="A15" s="25">
        <v>11</v>
      </c>
      <c r="B15" s="26" t="s">
        <v>23</v>
      </c>
      <c r="C15" s="26">
        <v>13799.825370649834</v>
      </c>
      <c r="D15" s="26">
        <f>VLOOKUP($B15,[1]CQR!$B:$FH,71,0)</f>
        <v>7235.130000000001</v>
      </c>
      <c r="E15" s="32">
        <f t="shared" si="0"/>
        <v>0.52429141714996197</v>
      </c>
      <c r="F15" s="26">
        <v>248.42000000000002</v>
      </c>
      <c r="G15" s="33">
        <f>VLOOKUP($B15,[1]CQR!$B:$FH,77,0)</f>
        <v>0</v>
      </c>
      <c r="H15" s="34">
        <f t="shared" si="8"/>
        <v>0</v>
      </c>
      <c r="I15" s="35">
        <v>283.29310911707881</v>
      </c>
      <c r="J15" s="33">
        <f>VLOOKUP($B15,[1]CQR!$B:$FH,83,0)</f>
        <v>343.92</v>
      </c>
      <c r="K15" s="32">
        <f t="shared" si="1"/>
        <v>1.2140076441388676</v>
      </c>
      <c r="L15" s="35">
        <v>1070.3328226320918</v>
      </c>
      <c r="M15" s="33">
        <f>VLOOKUP($B15,[1]CQR!$B:$FH,89,0)</f>
        <v>38.119999999999997</v>
      </c>
      <c r="N15" s="32">
        <f t="shared" si="2"/>
        <v>3.5615090179387202E-2</v>
      </c>
      <c r="O15" s="35">
        <v>52.906154619849829</v>
      </c>
      <c r="P15" s="33">
        <f>VLOOKUP($B15,[1]CQR!$B:$FH,95,0)</f>
        <v>2.27</v>
      </c>
      <c r="Q15" s="32">
        <f t="shared" si="3"/>
        <v>4.2906161226624474E-2</v>
      </c>
      <c r="R15" s="35">
        <v>44.701204081691699</v>
      </c>
      <c r="S15" s="33">
        <f>VLOOKUP($B15,[1]CQR!$B:$FH,101,0)</f>
        <v>0</v>
      </c>
      <c r="T15" s="32">
        <f t="shared" si="4"/>
        <v>0</v>
      </c>
      <c r="U15" s="35">
        <v>500.46882713084801</v>
      </c>
      <c r="V15" s="33">
        <f>VLOOKUP($B15,[1]CQR!$B:$FH,107,0)</f>
        <v>0</v>
      </c>
      <c r="W15" s="32">
        <f t="shared" si="5"/>
        <v>0</v>
      </c>
      <c r="X15" s="35">
        <f t="shared" si="6"/>
        <v>1951.7021175815601</v>
      </c>
      <c r="Y15" s="33">
        <f t="shared" si="6"/>
        <v>384.31</v>
      </c>
      <c r="Z15" s="32">
        <f t="shared" si="7"/>
        <v>0.19691017217126117</v>
      </c>
    </row>
    <row r="16" spans="1:26" ht="12.75" customHeight="1" x14ac:dyDescent="0.25">
      <c r="A16" s="25">
        <v>12</v>
      </c>
      <c r="B16" s="26" t="s">
        <v>24</v>
      </c>
      <c r="C16" s="26">
        <v>14600.168581335534</v>
      </c>
      <c r="D16" s="26">
        <f>VLOOKUP($B16,[1]CQR!$B:$FH,71,0)</f>
        <v>9325.52</v>
      </c>
      <c r="E16" s="32">
        <f t="shared" si="0"/>
        <v>0.638726871408971</v>
      </c>
      <c r="F16" s="26">
        <v>440.57</v>
      </c>
      <c r="G16" s="33">
        <f>VLOOKUP($B16,[1]CQR!$B:$FH,77,0)</f>
        <v>15</v>
      </c>
      <c r="H16" s="34">
        <f t="shared" si="8"/>
        <v>3.4046803005197815E-2</v>
      </c>
      <c r="I16" s="35">
        <v>408.24170346803913</v>
      </c>
      <c r="J16" s="33">
        <f>VLOOKUP($B16,[1]CQR!$B:$FH,83,0)</f>
        <v>78.959999999999994</v>
      </c>
      <c r="K16" s="32">
        <f t="shared" si="1"/>
        <v>0.19341483079565314</v>
      </c>
      <c r="L16" s="35">
        <v>2198.1928206561756</v>
      </c>
      <c r="M16" s="33">
        <f>VLOOKUP($B16,[1]CQR!$B:$FH,89,0)</f>
        <v>244.72</v>
      </c>
      <c r="N16" s="32">
        <f t="shared" si="2"/>
        <v>0.11132781332938273</v>
      </c>
      <c r="O16" s="35">
        <v>83.916782378530414</v>
      </c>
      <c r="P16" s="33">
        <f>VLOOKUP($B16,[1]CQR!$B:$FH,95,0)</f>
        <v>0</v>
      </c>
      <c r="Q16" s="32">
        <f t="shared" si="3"/>
        <v>0</v>
      </c>
      <c r="R16" s="35">
        <v>67.963083664428922</v>
      </c>
      <c r="S16" s="33">
        <f>VLOOKUP($B16,[1]CQR!$B:$FH,101,0)</f>
        <v>4.24</v>
      </c>
      <c r="T16" s="32">
        <f t="shared" si="4"/>
        <v>6.2386810182645761E-2</v>
      </c>
      <c r="U16" s="35">
        <v>700.87992010294818</v>
      </c>
      <c r="V16" s="33">
        <f>VLOOKUP($B16,[1]CQR!$B:$FH,107,0)</f>
        <v>0</v>
      </c>
      <c r="W16" s="32">
        <f t="shared" si="5"/>
        <v>0</v>
      </c>
      <c r="X16" s="35">
        <f t="shared" si="6"/>
        <v>3459.1943102701225</v>
      </c>
      <c r="Y16" s="33">
        <f t="shared" si="6"/>
        <v>327.92</v>
      </c>
      <c r="Z16" s="32">
        <f t="shared" si="7"/>
        <v>9.4796640658903406E-2</v>
      </c>
    </row>
    <row r="17" spans="1:26" x14ac:dyDescent="0.25">
      <c r="A17" s="27" t="s">
        <v>25</v>
      </c>
      <c r="B17" s="27"/>
      <c r="C17" s="27">
        <f t="shared" ref="C17:G17" si="9">SUM(C5:C16)</f>
        <v>44629.993951985372</v>
      </c>
      <c r="D17" s="27">
        <f t="shared" si="9"/>
        <v>21851.39</v>
      </c>
      <c r="E17" s="36">
        <f t="shared" si="0"/>
        <v>0.48961221064713895</v>
      </c>
      <c r="F17" s="27">
        <f t="shared" ref="F17" si="10">SUM(F5:F16)</f>
        <v>887.49</v>
      </c>
      <c r="G17" s="27">
        <f t="shared" si="9"/>
        <v>15</v>
      </c>
      <c r="H17" s="37">
        <f t="shared" si="8"/>
        <v>1.6901598891255112E-2</v>
      </c>
      <c r="I17" s="38">
        <f t="shared" ref="I17:V17" si="11">SUM(I5:I16)</f>
        <v>1089.9761865247947</v>
      </c>
      <c r="J17" s="27">
        <f t="shared" si="11"/>
        <v>478.09999999999997</v>
      </c>
      <c r="K17" s="36">
        <f t="shared" si="1"/>
        <v>0.4386334361343629</v>
      </c>
      <c r="L17" s="38">
        <f t="shared" si="11"/>
        <v>5101.3559634107805</v>
      </c>
      <c r="M17" s="27">
        <f t="shared" si="11"/>
        <v>412.77</v>
      </c>
      <c r="N17" s="36">
        <f t="shared" si="2"/>
        <v>8.0913781151633418E-2</v>
      </c>
      <c r="O17" s="38">
        <f t="shared" ref="O17" si="12">SUM(O5:O16)</f>
        <v>217.51121178631558</v>
      </c>
      <c r="P17" s="27">
        <f t="shared" si="11"/>
        <v>3.1500000000000004</v>
      </c>
      <c r="Q17" s="36">
        <f t="shared" si="3"/>
        <v>1.4482012095517085E-2</v>
      </c>
      <c r="R17" s="38">
        <f t="shared" ref="R17" si="13">SUM(R5:R16)</f>
        <v>176.8149075764689</v>
      </c>
      <c r="S17" s="27">
        <f t="shared" si="11"/>
        <v>5.04</v>
      </c>
      <c r="T17" s="36">
        <f t="shared" si="4"/>
        <v>2.8504383872837765E-2</v>
      </c>
      <c r="U17" s="38">
        <f t="shared" ref="U17" si="14">SUM(U5:U16)</f>
        <v>2446.2111438407619</v>
      </c>
      <c r="V17" s="27">
        <f t="shared" si="11"/>
        <v>131.68</v>
      </c>
      <c r="W17" s="36">
        <f t="shared" si="5"/>
        <v>5.3830185645075218E-2</v>
      </c>
      <c r="X17" s="38">
        <f t="shared" si="6"/>
        <v>9031.8694131391221</v>
      </c>
      <c r="Y17" s="27">
        <f t="shared" si="6"/>
        <v>1030.74</v>
      </c>
      <c r="Z17" s="36">
        <f t="shared" si="7"/>
        <v>0.11412255346612185</v>
      </c>
    </row>
    <row r="18" spans="1:26" ht="12.75" customHeight="1" x14ac:dyDescent="0.25">
      <c r="A18" s="25">
        <v>13</v>
      </c>
      <c r="B18" s="26" t="s">
        <v>26</v>
      </c>
      <c r="C18" s="26">
        <v>7000.0000000000018</v>
      </c>
      <c r="D18" s="26">
        <f>VLOOKUP($B18,[1]CQR!$B:$FH,71,0)</f>
        <v>3534.8</v>
      </c>
      <c r="E18" s="32">
        <f t="shared" si="0"/>
        <v>0.50497142857142852</v>
      </c>
      <c r="F18" s="26">
        <v>6</v>
      </c>
      <c r="G18" s="33">
        <f>VLOOKUP($B18,[1]CQR!$B:$FH,77,0)</f>
        <v>0</v>
      </c>
      <c r="H18" s="34">
        <f t="shared" si="8"/>
        <v>0</v>
      </c>
      <c r="I18" s="35">
        <v>75.764192139738</v>
      </c>
      <c r="J18" s="33">
        <f>VLOOKUP($B18,[1]CQR!$B:$FH,83,0)</f>
        <v>3.54</v>
      </c>
      <c r="K18" s="32">
        <f t="shared" si="1"/>
        <v>4.6723919308357342E-2</v>
      </c>
      <c r="L18" s="35">
        <v>348.51528384279476</v>
      </c>
      <c r="M18" s="33">
        <f>VLOOKUP($B18,[1]CQR!$B:$FH,89,0)</f>
        <v>12.88</v>
      </c>
      <c r="N18" s="32">
        <f t="shared" si="2"/>
        <v>3.6956772334293952E-2</v>
      </c>
      <c r="O18" s="35">
        <v>15.152838427947598</v>
      </c>
      <c r="P18" s="33">
        <f>VLOOKUP($B18,[1]CQR!$B:$FH,95,0)</f>
        <v>0</v>
      </c>
      <c r="Q18" s="32">
        <f t="shared" si="3"/>
        <v>0</v>
      </c>
      <c r="R18" s="35">
        <v>12.122270742358078</v>
      </c>
      <c r="S18" s="33">
        <f>VLOOKUP($B18,[1]CQR!$B:$FH,101,0)</f>
        <v>0</v>
      </c>
      <c r="T18" s="32">
        <f t="shared" si="4"/>
        <v>0</v>
      </c>
      <c r="U18" s="35">
        <v>242.44541484716157</v>
      </c>
      <c r="V18" s="33">
        <f>VLOOKUP($B18,[1]CQR!$B:$FH,107,0)</f>
        <v>0.36</v>
      </c>
      <c r="W18" s="32">
        <f t="shared" si="5"/>
        <v>1.4848703170028817E-3</v>
      </c>
      <c r="X18" s="35">
        <f t="shared" si="6"/>
        <v>694</v>
      </c>
      <c r="Y18" s="33">
        <f t="shared" si="6"/>
        <v>16.78</v>
      </c>
      <c r="Z18" s="32">
        <f t="shared" si="7"/>
        <v>2.4178674351585015E-2</v>
      </c>
    </row>
    <row r="19" spans="1:26" ht="12.75" customHeight="1" x14ac:dyDescent="0.25">
      <c r="A19" s="25">
        <v>14</v>
      </c>
      <c r="B19" s="26" t="s">
        <v>27</v>
      </c>
      <c r="C19" s="26">
        <v>100.00000000000001</v>
      </c>
      <c r="D19" s="26">
        <f>VLOOKUP($B19,[1]CQR!$B:$FH,71,0)</f>
        <v>19.63</v>
      </c>
      <c r="E19" s="32">
        <f t="shared" si="0"/>
        <v>0.19629999999999997</v>
      </c>
      <c r="F19" s="26">
        <v>0</v>
      </c>
      <c r="G19" s="33">
        <f>VLOOKUP($B19,[1]CQR!$B:$FH,77,0)</f>
        <v>0</v>
      </c>
      <c r="H19" s="34"/>
      <c r="I19" s="35">
        <v>134.57929059796606</v>
      </c>
      <c r="J19" s="33">
        <f>VLOOKUP($B19,[1]CQR!$B:$FH,83,0)</f>
        <v>0</v>
      </c>
      <c r="K19" s="32">
        <f t="shared" si="1"/>
        <v>0</v>
      </c>
      <c r="L19" s="35">
        <v>623.0647367506441</v>
      </c>
      <c r="M19" s="33">
        <f>VLOOKUP($B19,[1]CQR!$B:$FH,89,0)</f>
        <v>2.52</v>
      </c>
      <c r="N19" s="32">
        <f t="shared" si="2"/>
        <v>4.044523548455168E-3</v>
      </c>
      <c r="O19" s="35">
        <v>26.915858119593221</v>
      </c>
      <c r="P19" s="33">
        <f>VLOOKUP($B19,[1]CQR!$B:$FH,95,0)</f>
        <v>0</v>
      </c>
      <c r="Q19" s="32">
        <f t="shared" si="3"/>
        <v>0</v>
      </c>
      <c r="R19" s="35">
        <v>21.932686495674577</v>
      </c>
      <c r="S19" s="33">
        <f>VLOOKUP($B19,[1]CQR!$B:$FH,101,0)</f>
        <v>0</v>
      </c>
      <c r="T19" s="32">
        <f t="shared" si="4"/>
        <v>0</v>
      </c>
      <c r="U19" s="35">
        <v>403.50742803612178</v>
      </c>
      <c r="V19" s="33">
        <f>VLOOKUP($B19,[1]CQR!$B:$FH,107,0)</f>
        <v>266.77</v>
      </c>
      <c r="W19" s="32">
        <f t="shared" si="5"/>
        <v>0.66112785407290908</v>
      </c>
      <c r="X19" s="35">
        <f t="shared" si="6"/>
        <v>1209.9999999999998</v>
      </c>
      <c r="Y19" s="33">
        <f t="shared" si="6"/>
        <v>269.28999999999996</v>
      </c>
      <c r="Z19" s="32">
        <f t="shared" si="7"/>
        <v>0.22255371900826448</v>
      </c>
    </row>
    <row r="20" spans="1:26" ht="12.75" customHeight="1" x14ac:dyDescent="0.25">
      <c r="A20" s="25">
        <v>15</v>
      </c>
      <c r="B20" s="26" t="s">
        <v>36</v>
      </c>
      <c r="C20" s="26">
        <v>19.999999999999996</v>
      </c>
      <c r="D20" s="26">
        <f>VLOOKUP($B20,[1]CQR!$B:$FH,71,0)</f>
        <v>8</v>
      </c>
      <c r="E20" s="32">
        <f t="shared" si="0"/>
        <v>0.40000000000000008</v>
      </c>
      <c r="F20" s="26">
        <v>0</v>
      </c>
      <c r="G20" s="33">
        <f>VLOOKUP($B20,[1]CQR!$B:$FH,77,0)</f>
        <v>0</v>
      </c>
      <c r="H20" s="34"/>
      <c r="I20" s="35">
        <v>14.192139737991267</v>
      </c>
      <c r="J20" s="33">
        <f>VLOOKUP($B20,[1]CQR!$B:$FH,83,0)</f>
        <v>0</v>
      </c>
      <c r="K20" s="32">
        <f t="shared" si="1"/>
        <v>0</v>
      </c>
      <c r="L20" s="35">
        <v>65.283842794759821</v>
      </c>
      <c r="M20" s="33">
        <f>VLOOKUP($B20,[1]CQR!$B:$FH,89,0)</f>
        <v>0</v>
      </c>
      <c r="N20" s="32">
        <f t="shared" si="2"/>
        <v>0</v>
      </c>
      <c r="O20" s="35">
        <v>2.8384279475982535</v>
      </c>
      <c r="P20" s="33">
        <f>VLOOKUP($B20,[1]CQR!$B:$FH,95,0)</f>
        <v>0</v>
      </c>
      <c r="Q20" s="32">
        <f t="shared" si="3"/>
        <v>0</v>
      </c>
      <c r="R20" s="35">
        <v>2.2707423580786026</v>
      </c>
      <c r="S20" s="33">
        <f>VLOOKUP($B20,[1]CQR!$B:$FH,101,0)</f>
        <v>0.02</v>
      </c>
      <c r="T20" s="32">
        <f t="shared" si="4"/>
        <v>8.807692307692308E-3</v>
      </c>
      <c r="U20" s="35">
        <v>45.414847161572055</v>
      </c>
      <c r="V20" s="33">
        <f>VLOOKUP($B20,[1]CQR!$B:$FH,107,0)</f>
        <v>0.04</v>
      </c>
      <c r="W20" s="32">
        <f t="shared" si="5"/>
        <v>8.8076923076923076E-4</v>
      </c>
      <c r="X20" s="35">
        <f t="shared" si="6"/>
        <v>130</v>
      </c>
      <c r="Y20" s="33">
        <f t="shared" si="6"/>
        <v>0.06</v>
      </c>
      <c r="Z20" s="32">
        <f t="shared" si="7"/>
        <v>4.6153846153846153E-4</v>
      </c>
    </row>
    <row r="21" spans="1:26" ht="12.75" customHeight="1" x14ac:dyDescent="0.25">
      <c r="A21" s="25">
        <v>16</v>
      </c>
      <c r="B21" s="26" t="s">
        <v>37</v>
      </c>
      <c r="C21" s="26">
        <v>300.00000000000006</v>
      </c>
      <c r="D21" s="26">
        <f>VLOOKUP($B21,[1]CQR!$B:$FH,71,0)</f>
        <v>22.66</v>
      </c>
      <c r="E21" s="32">
        <f t="shared" si="0"/>
        <v>7.5533333333333313E-2</v>
      </c>
      <c r="F21" s="26">
        <v>0</v>
      </c>
      <c r="G21" s="33">
        <f>VLOOKUP($B21,[1]CQR!$B:$FH,77,0)</f>
        <v>0</v>
      </c>
      <c r="H21" s="34"/>
      <c r="I21" s="35">
        <v>10.91703056768559</v>
      </c>
      <c r="J21" s="33">
        <f>VLOOKUP($B21,[1]CQR!$B:$FH,83,0)</f>
        <v>0</v>
      </c>
      <c r="K21" s="32">
        <f t="shared" si="1"/>
        <v>0</v>
      </c>
      <c r="L21" s="35">
        <v>50.218340611353725</v>
      </c>
      <c r="M21" s="33">
        <f>VLOOKUP($B21,[1]CQR!$B:$FH,89,0)</f>
        <v>1.86</v>
      </c>
      <c r="N21" s="32">
        <f t="shared" si="2"/>
        <v>3.7038260869565208E-2</v>
      </c>
      <c r="O21" s="35">
        <v>2.1834061135371181</v>
      </c>
      <c r="P21" s="33">
        <f>VLOOKUP($B21,[1]CQR!$B:$FH,95,0)</f>
        <v>0</v>
      </c>
      <c r="Q21" s="32">
        <f t="shared" si="3"/>
        <v>0</v>
      </c>
      <c r="R21" s="35">
        <v>1.7467248908296944</v>
      </c>
      <c r="S21" s="33">
        <f>VLOOKUP($B21,[1]CQR!$B:$FH,101,0)</f>
        <v>0</v>
      </c>
      <c r="T21" s="32">
        <f t="shared" si="4"/>
        <v>0</v>
      </c>
      <c r="U21" s="35">
        <v>34.93449781659389</v>
      </c>
      <c r="V21" s="33">
        <f>VLOOKUP($B21,[1]CQR!$B:$FH,107,0)</f>
        <v>0.14000000000000001</v>
      </c>
      <c r="W21" s="32">
        <f t="shared" si="5"/>
        <v>4.0074999999999998E-3</v>
      </c>
      <c r="X21" s="35">
        <f t="shared" si="6"/>
        <v>100.00000000000001</v>
      </c>
      <c r="Y21" s="33">
        <f t="shared" si="6"/>
        <v>2</v>
      </c>
      <c r="Z21" s="32">
        <f t="shared" si="7"/>
        <v>1.9999999999999997E-2</v>
      </c>
    </row>
    <row r="22" spans="1:26" ht="12.75" customHeight="1" x14ac:dyDescent="0.25">
      <c r="A22" s="25">
        <v>17</v>
      </c>
      <c r="B22" s="26" t="s">
        <v>38</v>
      </c>
      <c r="C22" s="26">
        <v>150</v>
      </c>
      <c r="D22" s="26">
        <f>VLOOKUP($B22,[1]CQR!$B:$FH,71,0)</f>
        <v>8.4600000000000009</v>
      </c>
      <c r="E22" s="32">
        <f t="shared" si="0"/>
        <v>5.6400000000000006E-2</v>
      </c>
      <c r="F22" s="26">
        <v>0</v>
      </c>
      <c r="G22" s="33">
        <f>VLOOKUP($B22,[1]CQR!$B:$FH,77,0)</f>
        <v>0</v>
      </c>
      <c r="H22" s="34"/>
      <c r="I22" s="35">
        <v>10.91703056768559</v>
      </c>
      <c r="J22" s="33">
        <f>VLOOKUP($B22,[1]CQR!$B:$FH,83,0)</f>
        <v>0</v>
      </c>
      <c r="K22" s="32">
        <f t="shared" si="1"/>
        <v>0</v>
      </c>
      <c r="L22" s="35">
        <v>50.21834061135371</v>
      </c>
      <c r="M22" s="33">
        <f>VLOOKUP($B22,[1]CQR!$B:$FH,89,0)</f>
        <v>1.68</v>
      </c>
      <c r="N22" s="32">
        <f t="shared" si="2"/>
        <v>3.3453913043478258E-2</v>
      </c>
      <c r="O22" s="35">
        <v>2.1834061135371172</v>
      </c>
      <c r="P22" s="33">
        <f>VLOOKUP($B22,[1]CQR!$B:$FH,95,0)</f>
        <v>0</v>
      </c>
      <c r="Q22" s="32">
        <f t="shared" si="3"/>
        <v>0</v>
      </c>
      <c r="R22" s="35">
        <v>1.746724890829694</v>
      </c>
      <c r="S22" s="33">
        <f>VLOOKUP($B22,[1]CQR!$B:$FH,101,0)</f>
        <v>0</v>
      </c>
      <c r="T22" s="32">
        <f t="shared" si="4"/>
        <v>0</v>
      </c>
      <c r="U22" s="35">
        <v>34.934497816593876</v>
      </c>
      <c r="V22" s="33">
        <f>VLOOKUP($B22,[1]CQR!$B:$FH,107,0)</f>
        <v>16.170000000000002</v>
      </c>
      <c r="W22" s="32">
        <f t="shared" si="5"/>
        <v>0.4628662500000002</v>
      </c>
      <c r="X22" s="35">
        <f t="shared" si="6"/>
        <v>99.999999999999986</v>
      </c>
      <c r="Y22" s="33">
        <f t="shared" si="6"/>
        <v>17.850000000000001</v>
      </c>
      <c r="Z22" s="32">
        <f t="shared" si="7"/>
        <v>0.17850000000000005</v>
      </c>
    </row>
    <row r="23" spans="1:26" ht="12.75" customHeight="1" x14ac:dyDescent="0.25">
      <c r="A23" s="25">
        <v>18</v>
      </c>
      <c r="B23" s="26" t="s">
        <v>39</v>
      </c>
      <c r="C23" s="26">
        <v>80</v>
      </c>
      <c r="D23" s="26">
        <f>VLOOKUP($B23,[1]CQR!$B:$FH,71,0)</f>
        <v>15.74</v>
      </c>
      <c r="E23" s="32">
        <f t="shared" si="0"/>
        <v>0.19675000000000001</v>
      </c>
      <c r="F23" s="26">
        <v>0</v>
      </c>
      <c r="G23" s="33">
        <f>VLOOKUP($B23,[1]CQR!$B:$FH,77,0)</f>
        <v>0</v>
      </c>
      <c r="H23" s="34"/>
      <c r="I23" s="35">
        <v>24.017467248908297</v>
      </c>
      <c r="J23" s="33">
        <f>VLOOKUP($B23,[1]CQR!$B:$FH,83,0)</f>
        <v>0</v>
      </c>
      <c r="K23" s="32">
        <f t="shared" si="1"/>
        <v>0</v>
      </c>
      <c r="L23" s="35">
        <v>110.48034934497815</v>
      </c>
      <c r="M23" s="33">
        <f>VLOOKUP($B23,[1]CQR!$B:$FH,89,0)</f>
        <v>242.55</v>
      </c>
      <c r="N23" s="32">
        <f t="shared" si="2"/>
        <v>2.1954130434782613</v>
      </c>
      <c r="O23" s="35">
        <v>4.8034934497816595</v>
      </c>
      <c r="P23" s="33">
        <f>VLOOKUP($B23,[1]CQR!$B:$FH,95,0)</f>
        <v>2.25</v>
      </c>
      <c r="Q23" s="32">
        <f t="shared" si="3"/>
        <v>0.46840909090909089</v>
      </c>
      <c r="R23" s="35">
        <v>3.8427947598253271</v>
      </c>
      <c r="S23" s="33">
        <f>VLOOKUP($B23,[1]CQR!$B:$FH,101,0)</f>
        <v>0</v>
      </c>
      <c r="T23" s="32">
        <f t="shared" si="4"/>
        <v>0</v>
      </c>
      <c r="U23" s="35">
        <v>76.855895196506552</v>
      </c>
      <c r="V23" s="33">
        <f>VLOOKUP($B23,[1]CQR!$B:$FH,107,0)</f>
        <v>0</v>
      </c>
      <c r="W23" s="32">
        <f t="shared" si="5"/>
        <v>0</v>
      </c>
      <c r="X23" s="35">
        <f t="shared" si="6"/>
        <v>220</v>
      </c>
      <c r="Y23" s="33">
        <f t="shared" si="6"/>
        <v>244.8</v>
      </c>
      <c r="Z23" s="32">
        <f t="shared" si="7"/>
        <v>1.1127272727272728</v>
      </c>
    </row>
    <row r="24" spans="1:26" ht="12.75" customHeight="1" x14ac:dyDescent="0.25">
      <c r="A24" s="25">
        <v>19</v>
      </c>
      <c r="B24" s="26" t="s">
        <v>40</v>
      </c>
      <c r="C24" s="26">
        <v>49.999999999999993</v>
      </c>
      <c r="D24" s="26">
        <f>VLOOKUP($B24,[1]CQR!$B:$FH,71,0)</f>
        <v>4.59</v>
      </c>
      <c r="E24" s="32">
        <f t="shared" si="0"/>
        <v>9.1800000000000007E-2</v>
      </c>
      <c r="F24" s="26">
        <v>0</v>
      </c>
      <c r="G24" s="33">
        <f>VLOOKUP($B24,[1]CQR!$B:$FH,77,0)</f>
        <v>0</v>
      </c>
      <c r="H24" s="34"/>
      <c r="I24" s="35">
        <v>5.4585152838427975</v>
      </c>
      <c r="J24" s="33">
        <f>VLOOKUP($B24,[1]CQR!$B:$FH,83,0)</f>
        <v>0.09</v>
      </c>
      <c r="K24" s="32">
        <f t="shared" si="1"/>
        <v>1.6487999999999992E-2</v>
      </c>
      <c r="L24" s="35">
        <v>25.109170305676859</v>
      </c>
      <c r="M24" s="33">
        <f>VLOOKUP($B24,[1]CQR!$B:$FH,89,0)</f>
        <v>1.45</v>
      </c>
      <c r="N24" s="32">
        <f t="shared" si="2"/>
        <v>5.7747826086956514E-2</v>
      </c>
      <c r="O24" s="35">
        <v>1.0917030567685591</v>
      </c>
      <c r="P24" s="33">
        <f>VLOOKUP($B24,[1]CQR!$B:$FH,95,0)</f>
        <v>0</v>
      </c>
      <c r="Q24" s="32">
        <f t="shared" si="3"/>
        <v>0</v>
      </c>
      <c r="R24" s="35">
        <v>0.87336244541484709</v>
      </c>
      <c r="S24" s="33">
        <f>VLOOKUP($B24,[1]CQR!$B:$FH,101,0)</f>
        <v>0</v>
      </c>
      <c r="T24" s="32">
        <f t="shared" si="4"/>
        <v>0</v>
      </c>
      <c r="U24" s="35">
        <v>17.467248908296945</v>
      </c>
      <c r="V24" s="33">
        <f>VLOOKUP($B24,[1]CQR!$B:$FH,107,0)</f>
        <v>0</v>
      </c>
      <c r="W24" s="32">
        <f t="shared" si="5"/>
        <v>0</v>
      </c>
      <c r="X24" s="35">
        <f t="shared" si="6"/>
        <v>50.000000000000014</v>
      </c>
      <c r="Y24" s="33">
        <f t="shared" si="6"/>
        <v>1.54</v>
      </c>
      <c r="Z24" s="32">
        <f t="shared" si="7"/>
        <v>3.0799999999999991E-2</v>
      </c>
    </row>
    <row r="25" spans="1:26" ht="12.75" customHeight="1" x14ac:dyDescent="0.25">
      <c r="A25" s="25">
        <v>20</v>
      </c>
      <c r="B25" s="26" t="s">
        <v>41</v>
      </c>
      <c r="C25" s="26">
        <v>199.99999999999997</v>
      </c>
      <c r="D25" s="26">
        <f>VLOOKUP($B25,[1]CQR!$B:$FH,71,0)</f>
        <v>127.97</v>
      </c>
      <c r="E25" s="32">
        <f t="shared" si="0"/>
        <v>0.63985000000000003</v>
      </c>
      <c r="F25" s="26">
        <v>0</v>
      </c>
      <c r="G25" s="33">
        <f>VLOOKUP($B25,[1]CQR!$B:$FH,77,0)</f>
        <v>0</v>
      </c>
      <c r="H25" s="34"/>
      <c r="I25" s="35">
        <v>21.834061135371176</v>
      </c>
      <c r="J25" s="33">
        <f>VLOOKUP($B25,[1]CQR!$B:$FH,83,0)</f>
        <v>7.0000000000000007E-2</v>
      </c>
      <c r="K25" s="32">
        <f t="shared" si="1"/>
        <v>3.2060000000000009E-3</v>
      </c>
      <c r="L25" s="35">
        <v>100.43668122270739</v>
      </c>
      <c r="M25" s="33">
        <f>VLOOKUP($B25,[1]CQR!$B:$FH,89,0)</f>
        <v>1.38</v>
      </c>
      <c r="N25" s="32">
        <f t="shared" si="2"/>
        <v>1.3740000000000004E-2</v>
      </c>
      <c r="O25" s="35">
        <v>4.3668122270742344</v>
      </c>
      <c r="P25" s="33">
        <f>VLOOKUP($B25,[1]CQR!$B:$FH,95,0)</f>
        <v>0</v>
      </c>
      <c r="Q25" s="32">
        <f t="shared" si="3"/>
        <v>0</v>
      </c>
      <c r="R25" s="35">
        <v>3.4934497816593884</v>
      </c>
      <c r="S25" s="33">
        <f>VLOOKUP($B25,[1]CQR!$B:$FH,101,0)</f>
        <v>0</v>
      </c>
      <c r="T25" s="32">
        <f t="shared" si="4"/>
        <v>0</v>
      </c>
      <c r="U25" s="35">
        <v>69.868995633187751</v>
      </c>
      <c r="V25" s="33">
        <f>VLOOKUP($B25,[1]CQR!$B:$FH,107,0)</f>
        <v>13.78</v>
      </c>
      <c r="W25" s="32">
        <f t="shared" si="5"/>
        <v>0.19722625000000005</v>
      </c>
      <c r="X25" s="35">
        <f t="shared" si="6"/>
        <v>199.99999999999994</v>
      </c>
      <c r="Y25" s="33">
        <f t="shared" si="6"/>
        <v>15.23</v>
      </c>
      <c r="Z25" s="32">
        <f t="shared" si="7"/>
        <v>7.6150000000000023E-2</v>
      </c>
    </row>
    <row r="26" spans="1:26" ht="12.75" customHeight="1" x14ac:dyDescent="0.25">
      <c r="A26" s="25">
        <v>21</v>
      </c>
      <c r="B26" s="26" t="s">
        <v>42</v>
      </c>
      <c r="C26" s="26">
        <v>10999.999999999998</v>
      </c>
      <c r="D26" s="26">
        <f>VLOOKUP($B26,[1]CQR!$B:$FH,71,0)</f>
        <v>8162.8600000000006</v>
      </c>
      <c r="E26" s="32">
        <f t="shared" si="0"/>
        <v>0.74207818181818197</v>
      </c>
      <c r="F26" s="26">
        <v>200.5</v>
      </c>
      <c r="G26" s="33">
        <f>VLOOKUP($B26,[1]CQR!$B:$FH,77,0)</f>
        <v>0</v>
      </c>
      <c r="H26" s="34">
        <f t="shared" si="8"/>
        <v>0</v>
      </c>
      <c r="I26" s="35">
        <v>32.696506550218345</v>
      </c>
      <c r="J26" s="33">
        <f>VLOOKUP($B26,[1]CQR!$B:$FH,83,0)</f>
        <v>0.27</v>
      </c>
      <c r="K26" s="32">
        <f t="shared" si="1"/>
        <v>8.2577629382303841E-3</v>
      </c>
      <c r="L26" s="35">
        <v>150.40393013100439</v>
      </c>
      <c r="M26" s="33">
        <f>VLOOKUP($B26,[1]CQR!$B:$FH,89,0)</f>
        <v>63.93</v>
      </c>
      <c r="N26" s="32">
        <f t="shared" si="2"/>
        <v>0.42505538215867017</v>
      </c>
      <c r="O26" s="35">
        <v>6.5393013100436681</v>
      </c>
      <c r="P26" s="33">
        <f>VLOOKUP($B26,[1]CQR!$B:$FH,95,0)</f>
        <v>0</v>
      </c>
      <c r="Q26" s="32">
        <f t="shared" si="3"/>
        <v>0</v>
      </c>
      <c r="R26" s="35">
        <v>5.2314410480349354</v>
      </c>
      <c r="S26" s="33">
        <f>VLOOKUP($B26,[1]CQR!$B:$FH,101,0)</f>
        <v>0</v>
      </c>
      <c r="T26" s="32">
        <f t="shared" si="4"/>
        <v>0</v>
      </c>
      <c r="U26" s="35">
        <v>104.62882096069869</v>
      </c>
      <c r="V26" s="33">
        <f>VLOOKUP($B26,[1]CQR!$B:$FH,107,0)</f>
        <v>0.86</v>
      </c>
      <c r="W26" s="32">
        <f t="shared" si="5"/>
        <v>8.219532554257095E-3</v>
      </c>
      <c r="X26" s="35">
        <f t="shared" si="6"/>
        <v>299.5</v>
      </c>
      <c r="Y26" s="33">
        <f t="shared" si="6"/>
        <v>65.06</v>
      </c>
      <c r="Z26" s="32">
        <f t="shared" si="7"/>
        <v>0.21722871452420703</v>
      </c>
    </row>
    <row r="27" spans="1:26" ht="12.75" customHeight="1" x14ac:dyDescent="0.25">
      <c r="A27" s="25">
        <v>22</v>
      </c>
      <c r="B27" s="26" t="s">
        <v>43</v>
      </c>
      <c r="C27" s="26">
        <v>7500</v>
      </c>
      <c r="D27" s="26">
        <f>VLOOKUP($B27,[1]CQR!$B:$FH,71,0)</f>
        <v>5495.0399999999991</v>
      </c>
      <c r="E27" s="32">
        <f t="shared" si="0"/>
        <v>0.73267199999999988</v>
      </c>
      <c r="F27" s="26">
        <v>4</v>
      </c>
      <c r="G27" s="33">
        <f>VLOOKUP($B27,[1]CQR!$B:$FH,77,0)</f>
        <v>20</v>
      </c>
      <c r="H27" s="34">
        <f t="shared" si="8"/>
        <v>5</v>
      </c>
      <c r="I27" s="35">
        <v>54.148471615720531</v>
      </c>
      <c r="J27" s="33">
        <f>VLOOKUP($B27,[1]CQR!$B:$FH,83,0)</f>
        <v>3.27</v>
      </c>
      <c r="K27" s="32">
        <f t="shared" si="1"/>
        <v>6.0389516129032247E-2</v>
      </c>
      <c r="L27" s="35">
        <v>249.0829694323144</v>
      </c>
      <c r="M27" s="33">
        <f>VLOOKUP($B27,[1]CQR!$B:$FH,89,0)</f>
        <v>22.21</v>
      </c>
      <c r="N27" s="32">
        <f t="shared" si="2"/>
        <v>8.9167075736325388E-2</v>
      </c>
      <c r="O27" s="35">
        <v>10.829694323144103</v>
      </c>
      <c r="P27" s="33">
        <f>VLOOKUP($B27,[1]CQR!$B:$FH,95,0)</f>
        <v>0</v>
      </c>
      <c r="Q27" s="32">
        <f t="shared" si="3"/>
        <v>0</v>
      </c>
      <c r="R27" s="35">
        <v>8.6637554585152845</v>
      </c>
      <c r="S27" s="33">
        <f>VLOOKUP($B27,[1]CQR!$B:$FH,101,0)</f>
        <v>0</v>
      </c>
      <c r="T27" s="32">
        <f t="shared" si="4"/>
        <v>0</v>
      </c>
      <c r="U27" s="35">
        <v>173.27510917030565</v>
      </c>
      <c r="V27" s="33">
        <f>VLOOKUP($B27,[1]CQR!$B:$FH,107,0)</f>
        <v>0</v>
      </c>
      <c r="W27" s="32">
        <f t="shared" si="5"/>
        <v>0</v>
      </c>
      <c r="X27" s="35">
        <f t="shared" si="6"/>
        <v>496</v>
      </c>
      <c r="Y27" s="33">
        <f t="shared" si="6"/>
        <v>25.48</v>
      </c>
      <c r="Z27" s="32">
        <f t="shared" si="7"/>
        <v>5.1370967741935482E-2</v>
      </c>
    </row>
    <row r="28" spans="1:26" ht="12.75" customHeight="1" x14ac:dyDescent="0.25">
      <c r="A28" s="25">
        <v>23</v>
      </c>
      <c r="B28" s="26" t="s">
        <v>44</v>
      </c>
      <c r="C28" s="26">
        <v>300</v>
      </c>
      <c r="D28" s="26">
        <f>VLOOKUP($B28,[1]CQR!$B:$FH,71,0)</f>
        <v>218.35</v>
      </c>
      <c r="E28" s="32">
        <f t="shared" si="0"/>
        <v>0.72783333333333333</v>
      </c>
      <c r="F28" s="26">
        <v>0</v>
      </c>
      <c r="G28" s="33">
        <f>VLOOKUP($B28,[1]CQR!$B:$FH,77,0)</f>
        <v>0</v>
      </c>
      <c r="H28" s="34"/>
      <c r="I28" s="35">
        <v>10.917030567685593</v>
      </c>
      <c r="J28" s="33">
        <f>VLOOKUP($B28,[1]CQR!$B:$FH,83,0)</f>
        <v>1.1200000000000001</v>
      </c>
      <c r="K28" s="32">
        <f t="shared" si="1"/>
        <v>0.10259199999999997</v>
      </c>
      <c r="L28" s="35">
        <v>50.218340611353732</v>
      </c>
      <c r="M28" s="33">
        <f>VLOOKUP($B28,[1]CQR!$B:$FH,89,0)</f>
        <v>7.29</v>
      </c>
      <c r="N28" s="32">
        <f t="shared" si="2"/>
        <v>0.14516608695652169</v>
      </c>
      <c r="O28" s="35">
        <v>2.1834061135371181</v>
      </c>
      <c r="P28" s="33">
        <f>VLOOKUP($B28,[1]CQR!$B:$FH,95,0)</f>
        <v>0.61</v>
      </c>
      <c r="Q28" s="32">
        <f t="shared" si="3"/>
        <v>0.27937999999999996</v>
      </c>
      <c r="R28" s="35">
        <v>1.7467248908296946</v>
      </c>
      <c r="S28" s="33">
        <f>VLOOKUP($B28,[1]CQR!$B:$FH,101,0)</f>
        <v>0</v>
      </c>
      <c r="T28" s="32">
        <f t="shared" si="4"/>
        <v>0</v>
      </c>
      <c r="U28" s="35">
        <v>34.93449781659389</v>
      </c>
      <c r="V28" s="33">
        <f>VLOOKUP($B28,[1]CQR!$B:$FH,107,0)</f>
        <v>0</v>
      </c>
      <c r="W28" s="32">
        <f t="shared" si="5"/>
        <v>0</v>
      </c>
      <c r="X28" s="35">
        <f t="shared" si="6"/>
        <v>100.00000000000003</v>
      </c>
      <c r="Y28" s="33">
        <f t="shared" si="6"/>
        <v>9.02</v>
      </c>
      <c r="Z28" s="32">
        <f t="shared" si="7"/>
        <v>9.0199999999999975E-2</v>
      </c>
    </row>
    <row r="29" spans="1:26" ht="12.75" customHeight="1" x14ac:dyDescent="0.25">
      <c r="A29" s="25">
        <v>24</v>
      </c>
      <c r="B29" s="26" t="s">
        <v>28</v>
      </c>
      <c r="C29" s="26">
        <v>700.00000000000011</v>
      </c>
      <c r="D29" s="26">
        <f>VLOOKUP($B29,[1]CQR!$B:$FH,71,0)</f>
        <v>344.89000000000004</v>
      </c>
      <c r="E29" s="32">
        <f t="shared" si="0"/>
        <v>0.49269999999999997</v>
      </c>
      <c r="F29" s="26">
        <v>0</v>
      </c>
      <c r="G29" s="33">
        <f>VLOOKUP($B29,[1]CQR!$B:$FH,77,0)</f>
        <v>0</v>
      </c>
      <c r="H29" s="34"/>
      <c r="I29" s="35">
        <v>16.375545851528383</v>
      </c>
      <c r="J29" s="33">
        <f>VLOOKUP($B29,[1]CQR!$B:$FH,83,0)</f>
        <v>0</v>
      </c>
      <c r="K29" s="32">
        <f t="shared" si="1"/>
        <v>0</v>
      </c>
      <c r="L29" s="35">
        <v>75.327510917030551</v>
      </c>
      <c r="M29" s="33">
        <f>VLOOKUP($B29,[1]CQR!$B:$FH,89,0)</f>
        <v>14.12</v>
      </c>
      <c r="N29" s="32">
        <f t="shared" si="2"/>
        <v>0.18744811594202901</v>
      </c>
      <c r="O29" s="35">
        <v>3.2751091703056754</v>
      </c>
      <c r="P29" s="33">
        <f>VLOOKUP($B29,[1]CQR!$B:$FH,95,0)</f>
        <v>0.28999999999999998</v>
      </c>
      <c r="Q29" s="32">
        <f t="shared" si="3"/>
        <v>8.8546666666666704E-2</v>
      </c>
      <c r="R29" s="35">
        <v>2.6200873362445409</v>
      </c>
      <c r="S29" s="33">
        <f>VLOOKUP($B29,[1]CQR!$B:$FH,101,0)</f>
        <v>0</v>
      </c>
      <c r="T29" s="32">
        <f t="shared" si="4"/>
        <v>0</v>
      </c>
      <c r="U29" s="35">
        <v>52.401746724890806</v>
      </c>
      <c r="V29" s="33">
        <f>VLOOKUP($B29,[1]CQR!$B:$FH,107,0)</f>
        <v>0</v>
      </c>
      <c r="W29" s="32">
        <f t="shared" si="5"/>
        <v>0</v>
      </c>
      <c r="X29" s="35">
        <f t="shared" si="6"/>
        <v>149.99999999999994</v>
      </c>
      <c r="Y29" s="33">
        <f t="shared" si="6"/>
        <v>14.409999999999998</v>
      </c>
      <c r="Z29" s="32">
        <f t="shared" si="7"/>
        <v>9.6066666666666689E-2</v>
      </c>
    </row>
    <row r="30" spans="1:26" ht="12.75" customHeight="1" x14ac:dyDescent="0.25">
      <c r="A30" s="25">
        <v>25</v>
      </c>
      <c r="B30" s="26" t="s">
        <v>45</v>
      </c>
      <c r="C30" s="26">
        <v>2000</v>
      </c>
      <c r="D30" s="26">
        <f>VLOOKUP($B30,[1]CQR!$B:$FH,71,0)</f>
        <v>518.16</v>
      </c>
      <c r="E30" s="32">
        <f t="shared" si="0"/>
        <v>0.25907999999999998</v>
      </c>
      <c r="F30" s="26">
        <v>0</v>
      </c>
      <c r="G30" s="33">
        <f>VLOOKUP($B30,[1]CQR!$B:$FH,77,0)</f>
        <v>0</v>
      </c>
      <c r="H30" s="34"/>
      <c r="I30" s="35">
        <v>10.91703056768559</v>
      </c>
      <c r="J30" s="33">
        <f>VLOOKUP($B30,[1]CQR!$B:$FH,83,0)</f>
        <v>0</v>
      </c>
      <c r="K30" s="32">
        <f t="shared" si="1"/>
        <v>0</v>
      </c>
      <c r="L30" s="35">
        <v>50.21834061135371</v>
      </c>
      <c r="M30" s="33">
        <f>VLOOKUP($B30,[1]CQR!$B:$FH,89,0)</f>
        <v>3.79</v>
      </c>
      <c r="N30" s="32">
        <f t="shared" si="2"/>
        <v>7.5470434782608703E-2</v>
      </c>
      <c r="O30" s="35">
        <v>2.1834061135371177</v>
      </c>
      <c r="P30" s="33">
        <f>VLOOKUP($B30,[1]CQR!$B:$FH,95,0)</f>
        <v>0</v>
      </c>
      <c r="Q30" s="32">
        <f t="shared" si="3"/>
        <v>0</v>
      </c>
      <c r="R30" s="35">
        <v>1.7467248908296942</v>
      </c>
      <c r="S30" s="33">
        <f>VLOOKUP($B30,[1]CQR!$B:$FH,101,0)</f>
        <v>0</v>
      </c>
      <c r="T30" s="32">
        <f t="shared" si="4"/>
        <v>0</v>
      </c>
      <c r="U30" s="35">
        <v>34.934497816593883</v>
      </c>
      <c r="V30" s="33">
        <f>VLOOKUP($B30,[1]CQR!$B:$FH,107,0)</f>
        <v>0</v>
      </c>
      <c r="W30" s="32">
        <f t="shared" si="5"/>
        <v>0</v>
      </c>
      <c r="X30" s="35">
        <f t="shared" si="6"/>
        <v>99.999999999999986</v>
      </c>
      <c r="Y30" s="33">
        <f t="shared" si="6"/>
        <v>3.79</v>
      </c>
      <c r="Z30" s="32">
        <f t="shared" si="7"/>
        <v>3.7900000000000003E-2</v>
      </c>
    </row>
    <row r="31" spans="1:26" ht="12.75" customHeight="1" x14ac:dyDescent="0.25">
      <c r="A31" s="25">
        <v>26</v>
      </c>
      <c r="B31" s="26" t="s">
        <v>46</v>
      </c>
      <c r="C31" s="26">
        <v>250</v>
      </c>
      <c r="D31" s="26">
        <f>VLOOKUP($B31,[1]CQR!$B:$FH,71,0)</f>
        <v>566.6</v>
      </c>
      <c r="E31" s="32">
        <f t="shared" si="0"/>
        <v>2.2664</v>
      </c>
      <c r="F31" s="26">
        <v>0</v>
      </c>
      <c r="G31" s="33">
        <f>VLOOKUP($B31,[1]CQR!$B:$FH,77,0)</f>
        <v>0</v>
      </c>
      <c r="H31" s="34"/>
      <c r="I31" s="35">
        <v>5.4585152838427939</v>
      </c>
      <c r="J31" s="33">
        <f>VLOOKUP($B31,[1]CQR!$B:$FH,83,0)</f>
        <v>0.56000000000000005</v>
      </c>
      <c r="K31" s="32">
        <f t="shared" si="1"/>
        <v>0.10259200000000003</v>
      </c>
      <c r="L31" s="35">
        <v>25.109170305676852</v>
      </c>
      <c r="M31" s="33">
        <f>VLOOKUP($B31,[1]CQR!$B:$FH,89,0)</f>
        <v>3.09</v>
      </c>
      <c r="N31" s="32">
        <f t="shared" si="2"/>
        <v>0.12306260869565219</v>
      </c>
      <c r="O31" s="35">
        <v>1.0917030567685591</v>
      </c>
      <c r="P31" s="33">
        <f>VLOOKUP($B31,[1]CQR!$B:$FH,95,0)</f>
        <v>0</v>
      </c>
      <c r="Q31" s="32">
        <f t="shared" si="3"/>
        <v>0</v>
      </c>
      <c r="R31" s="35">
        <v>0.87336244541484709</v>
      </c>
      <c r="S31" s="33">
        <f>VLOOKUP($B31,[1]CQR!$B:$FH,101,0)</f>
        <v>0</v>
      </c>
      <c r="T31" s="32">
        <f t="shared" si="4"/>
        <v>0</v>
      </c>
      <c r="U31" s="35">
        <v>17.467248908296945</v>
      </c>
      <c r="V31" s="33">
        <f>VLOOKUP($B31,[1]CQR!$B:$FH,107,0)</f>
        <v>134.37</v>
      </c>
      <c r="W31" s="32">
        <f t="shared" si="5"/>
        <v>7.6926824999999992</v>
      </c>
      <c r="X31" s="35">
        <f t="shared" si="6"/>
        <v>49.999999999999993</v>
      </c>
      <c r="Y31" s="33">
        <f t="shared" si="6"/>
        <v>138.02000000000001</v>
      </c>
      <c r="Z31" s="32">
        <f t="shared" si="7"/>
        <v>2.7604000000000006</v>
      </c>
    </row>
    <row r="32" spans="1:26" ht="12.75" customHeight="1" x14ac:dyDescent="0.25">
      <c r="A32" s="25">
        <v>27</v>
      </c>
      <c r="B32" s="26" t="s">
        <v>47</v>
      </c>
      <c r="C32" s="26">
        <v>500</v>
      </c>
      <c r="D32" s="26">
        <f>VLOOKUP($B32,[1]CQR!$B:$FH,71,0)</f>
        <v>174.20999999999998</v>
      </c>
      <c r="E32" s="32">
        <f t="shared" si="0"/>
        <v>0.34841999999999995</v>
      </c>
      <c r="F32" s="26">
        <v>2</v>
      </c>
      <c r="G32" s="33">
        <f>VLOOKUP($B32,[1]CQR!$B:$FH,77,0)</f>
        <v>0</v>
      </c>
      <c r="H32" s="34">
        <f t="shared" si="8"/>
        <v>0</v>
      </c>
      <c r="I32" s="35">
        <v>5.2401746724890845</v>
      </c>
      <c r="J32" s="33">
        <f>VLOOKUP($B32,[1]CQR!$B:$FH,83,0)</f>
        <v>0</v>
      </c>
      <c r="K32" s="32">
        <f t="shared" si="1"/>
        <v>0</v>
      </c>
      <c r="L32" s="35">
        <v>24.104803493449779</v>
      </c>
      <c r="M32" s="33">
        <f>VLOOKUP($B32,[1]CQR!$B:$FH,89,0)</f>
        <v>1</v>
      </c>
      <c r="N32" s="32">
        <f t="shared" si="2"/>
        <v>4.1485507246376813E-2</v>
      </c>
      <c r="O32" s="35">
        <v>1.0480349344978166</v>
      </c>
      <c r="P32" s="33">
        <f>VLOOKUP($B32,[1]CQR!$B:$FH,95,0)</f>
        <v>0.22</v>
      </c>
      <c r="Q32" s="32">
        <f t="shared" si="3"/>
        <v>0.20991666666666667</v>
      </c>
      <c r="R32" s="35">
        <v>0.83842794759825323</v>
      </c>
      <c r="S32" s="33">
        <f>VLOOKUP($B32,[1]CQR!$B:$FH,101,0)</f>
        <v>0</v>
      </c>
      <c r="T32" s="32">
        <f t="shared" si="4"/>
        <v>0</v>
      </c>
      <c r="U32" s="35">
        <v>16.768558951965066</v>
      </c>
      <c r="V32" s="33">
        <f>VLOOKUP($B32,[1]CQR!$B:$FH,107,0)</f>
        <v>0</v>
      </c>
      <c r="W32" s="32">
        <f t="shared" si="5"/>
        <v>0</v>
      </c>
      <c r="X32" s="35">
        <f t="shared" si="6"/>
        <v>47.999999999999993</v>
      </c>
      <c r="Y32" s="33">
        <f t="shared" si="6"/>
        <v>1.22</v>
      </c>
      <c r="Z32" s="32">
        <f t="shared" si="7"/>
        <v>2.5416666666666671E-2</v>
      </c>
    </row>
    <row r="33" spans="1:27" ht="12.75" customHeight="1" x14ac:dyDescent="0.25">
      <c r="A33" s="25">
        <v>28</v>
      </c>
      <c r="B33" s="26" t="s">
        <v>29</v>
      </c>
      <c r="C33" s="26">
        <v>2999.9999999999991</v>
      </c>
      <c r="D33" s="26">
        <f>VLOOKUP($B33,[1]CQR!$B:$FH,71,0)</f>
        <v>1025.03</v>
      </c>
      <c r="E33" s="32">
        <f t="shared" si="0"/>
        <v>0.34167666666666674</v>
      </c>
      <c r="F33" s="26">
        <v>0</v>
      </c>
      <c r="G33" s="33">
        <f>VLOOKUP($B33,[1]CQR!$B:$FH,77,0)</f>
        <v>0</v>
      </c>
      <c r="H33" s="34"/>
      <c r="I33" s="35">
        <v>5.4585152838427939</v>
      </c>
      <c r="J33" s="33">
        <f>VLOOKUP($B33,[1]CQR!$B:$FH,83,0)</f>
        <v>0</v>
      </c>
      <c r="K33" s="32">
        <f t="shared" si="1"/>
        <v>0</v>
      </c>
      <c r="L33" s="35">
        <v>25.109170305676848</v>
      </c>
      <c r="M33" s="33">
        <f>VLOOKUP($B33,[1]CQR!$B:$FH,89,0)</f>
        <v>1.96</v>
      </c>
      <c r="N33" s="32">
        <f t="shared" si="2"/>
        <v>7.8059130434782631E-2</v>
      </c>
      <c r="O33" s="35">
        <v>1.0917030567685586</v>
      </c>
      <c r="P33" s="33">
        <f>VLOOKUP($B33,[1]CQR!$B:$FH,95,0)</f>
        <v>0</v>
      </c>
      <c r="Q33" s="32">
        <f t="shared" si="3"/>
        <v>0</v>
      </c>
      <c r="R33" s="35">
        <v>0.87336244541484698</v>
      </c>
      <c r="S33" s="33">
        <f>VLOOKUP($B33,[1]CQR!$B:$FH,101,0)</f>
        <v>0</v>
      </c>
      <c r="T33" s="32">
        <f t="shared" si="4"/>
        <v>0</v>
      </c>
      <c r="U33" s="35">
        <v>17.467248908296938</v>
      </c>
      <c r="V33" s="33">
        <f>VLOOKUP($B33,[1]CQR!$B:$FH,107,0)</f>
        <v>11.46</v>
      </c>
      <c r="W33" s="32">
        <f t="shared" si="5"/>
        <v>0.65608500000000025</v>
      </c>
      <c r="X33" s="35">
        <f t="shared" si="6"/>
        <v>49.999999999999986</v>
      </c>
      <c r="Y33" s="33">
        <f t="shared" si="6"/>
        <v>13.420000000000002</v>
      </c>
      <c r="Z33" s="32">
        <f t="shared" si="7"/>
        <v>0.26840000000000008</v>
      </c>
    </row>
    <row r="34" spans="1:27" ht="12.75" customHeight="1" x14ac:dyDescent="0.25">
      <c r="A34" s="25">
        <v>29</v>
      </c>
      <c r="B34" s="26" t="s">
        <v>30</v>
      </c>
      <c r="C34" s="26">
        <v>9.9999999999999982</v>
      </c>
      <c r="D34" s="26">
        <f>VLOOKUP($B34,[1]CQR!$B:$FH,71,0)</f>
        <v>0.22</v>
      </c>
      <c r="E34" s="32">
        <f t="shared" si="0"/>
        <v>2.2000000000000006E-2</v>
      </c>
      <c r="F34" s="26">
        <v>0</v>
      </c>
      <c r="G34" s="33">
        <f>VLOOKUP($B34,[1]CQR!$B:$FH,77,0)</f>
        <v>0</v>
      </c>
      <c r="H34" s="34"/>
      <c r="I34" s="35">
        <v>3.2751091703056772</v>
      </c>
      <c r="J34" s="33">
        <f>VLOOKUP($B34,[1]CQR!$B:$FH,83,0)</f>
        <v>0</v>
      </c>
      <c r="K34" s="32">
        <f t="shared" si="1"/>
        <v>0</v>
      </c>
      <c r="L34" s="35">
        <v>15.065502183406112</v>
      </c>
      <c r="M34" s="33">
        <f>VLOOKUP($B34,[1]CQR!$B:$FH,89,0)</f>
        <v>0</v>
      </c>
      <c r="N34" s="32">
        <f t="shared" si="2"/>
        <v>0</v>
      </c>
      <c r="O34" s="35">
        <v>0.65502183406113534</v>
      </c>
      <c r="P34" s="33">
        <f>VLOOKUP($B34,[1]CQR!$B:$FH,95,0)</f>
        <v>0</v>
      </c>
      <c r="Q34" s="32">
        <f t="shared" si="3"/>
        <v>0</v>
      </c>
      <c r="R34" s="35">
        <v>0.5240174672489083</v>
      </c>
      <c r="S34" s="33">
        <f>VLOOKUP($B34,[1]CQR!$B:$FH,101,0)</f>
        <v>0</v>
      </c>
      <c r="T34" s="32">
        <f t="shared" si="4"/>
        <v>0</v>
      </c>
      <c r="U34" s="35">
        <v>10.480349344978166</v>
      </c>
      <c r="V34" s="33">
        <f>VLOOKUP($B34,[1]CQR!$B:$FH,107,0)</f>
        <v>0</v>
      </c>
      <c r="W34" s="32">
        <f t="shared" si="5"/>
        <v>0</v>
      </c>
      <c r="X34" s="35">
        <f t="shared" si="6"/>
        <v>30</v>
      </c>
      <c r="Y34" s="33">
        <f t="shared" si="6"/>
        <v>0</v>
      </c>
      <c r="Z34" s="32">
        <f t="shared" si="7"/>
        <v>0</v>
      </c>
    </row>
    <row r="35" spans="1:27" ht="12.75" customHeight="1" x14ac:dyDescent="0.25">
      <c r="A35" s="25">
        <v>30</v>
      </c>
      <c r="B35" s="26" t="s">
        <v>31</v>
      </c>
      <c r="C35" s="26">
        <v>20</v>
      </c>
      <c r="D35" s="26">
        <f>VLOOKUP($B35,[1]CQR!$B:$FH,71,0)</f>
        <v>14.49</v>
      </c>
      <c r="E35" s="32">
        <f t="shared" si="0"/>
        <v>0.72450000000000003</v>
      </c>
      <c r="F35" s="26">
        <v>0</v>
      </c>
      <c r="G35" s="33">
        <f>VLOOKUP($B35,[1]CQR!$B:$FH,77,0)</f>
        <v>0</v>
      </c>
      <c r="H35" s="34"/>
      <c r="I35" s="35">
        <v>8.7336244541484724</v>
      </c>
      <c r="J35" s="33">
        <f>VLOOKUP($B35,[1]CQR!$B:$FH,83,0)</f>
        <v>0</v>
      </c>
      <c r="K35" s="32">
        <f t="shared" si="1"/>
        <v>0</v>
      </c>
      <c r="L35" s="35">
        <v>40.174672489082965</v>
      </c>
      <c r="M35" s="33">
        <f>VLOOKUP($B35,[1]CQR!$B:$FH,89,0)</f>
        <v>1.44</v>
      </c>
      <c r="N35" s="32">
        <f t="shared" si="2"/>
        <v>3.5843478260869567E-2</v>
      </c>
      <c r="O35" s="35">
        <v>1.746724890829694</v>
      </c>
      <c r="P35" s="33">
        <f>VLOOKUP($B35,[1]CQR!$B:$FH,95,0)</f>
        <v>0</v>
      </c>
      <c r="Q35" s="32">
        <f t="shared" si="3"/>
        <v>0</v>
      </c>
      <c r="R35" s="35">
        <v>1.3973799126637552</v>
      </c>
      <c r="S35" s="33">
        <f>VLOOKUP($B35,[1]CQR!$B:$FH,101,0)</f>
        <v>0</v>
      </c>
      <c r="T35" s="32">
        <f t="shared" si="4"/>
        <v>0</v>
      </c>
      <c r="U35" s="35">
        <v>27.947598253275103</v>
      </c>
      <c r="V35" s="33">
        <f>VLOOKUP($B35,[1]CQR!$B:$FH,107,0)</f>
        <v>7.0000000000000007E-2</v>
      </c>
      <c r="W35" s="32">
        <f t="shared" si="5"/>
        <v>2.5046875000000008E-3</v>
      </c>
      <c r="X35" s="35">
        <f t="shared" si="6"/>
        <v>79.999999999999986</v>
      </c>
      <c r="Y35" s="33">
        <f t="shared" si="6"/>
        <v>1.51</v>
      </c>
      <c r="Z35" s="32">
        <f t="shared" si="7"/>
        <v>1.8875000000000003E-2</v>
      </c>
    </row>
    <row r="36" spans="1:27" ht="12.75" customHeight="1" x14ac:dyDescent="0.25">
      <c r="A36" s="25">
        <v>31</v>
      </c>
      <c r="B36" s="26" t="s">
        <v>48</v>
      </c>
      <c r="C36" s="26">
        <v>10</v>
      </c>
      <c r="D36" s="26">
        <f>VLOOKUP($B36,[1]CQR!$B:$FH,71,0)</f>
        <v>0.52</v>
      </c>
      <c r="E36" s="32">
        <f t="shared" si="0"/>
        <v>5.2000000000000005E-2</v>
      </c>
      <c r="F36" s="26">
        <v>0</v>
      </c>
      <c r="G36" s="33">
        <f>VLOOKUP($B36,[1]CQR!$B:$FH,77,0)</f>
        <v>0</v>
      </c>
      <c r="H36" s="34"/>
      <c r="I36" s="35">
        <v>9.825327510917031</v>
      </c>
      <c r="J36" s="33">
        <f>VLOOKUP($B36,[1]CQR!$B:$FH,83,0)</f>
        <v>0</v>
      </c>
      <c r="K36" s="32">
        <f t="shared" si="1"/>
        <v>0</v>
      </c>
      <c r="L36" s="35">
        <v>45.196506550218331</v>
      </c>
      <c r="M36" s="33">
        <f>VLOOKUP($B36,[1]CQR!$B:$FH,89,0)</f>
        <v>0.28999999999999998</v>
      </c>
      <c r="N36" s="32">
        <f t="shared" si="2"/>
        <v>6.416425120772948E-3</v>
      </c>
      <c r="O36" s="35">
        <v>1.965065502183406</v>
      </c>
      <c r="P36" s="33">
        <f>VLOOKUP($B36,[1]CQR!$B:$FH,95,0)</f>
        <v>0.5</v>
      </c>
      <c r="Q36" s="32">
        <f t="shared" si="3"/>
        <v>0.25444444444444447</v>
      </c>
      <c r="R36" s="35">
        <v>1.572052401746725</v>
      </c>
      <c r="S36" s="33">
        <f>VLOOKUP($B36,[1]CQR!$B:$FH,101,0)</f>
        <v>0</v>
      </c>
      <c r="T36" s="32">
        <f t="shared" si="4"/>
        <v>0</v>
      </c>
      <c r="U36" s="35">
        <v>31.441048034934497</v>
      </c>
      <c r="V36" s="33">
        <f>VLOOKUP($B36,[1]CQR!$B:$FH,107,0)</f>
        <v>0</v>
      </c>
      <c r="W36" s="32">
        <f t="shared" si="5"/>
        <v>0</v>
      </c>
      <c r="X36" s="35">
        <f t="shared" si="6"/>
        <v>89.999999999999986</v>
      </c>
      <c r="Y36" s="33">
        <f t="shared" si="6"/>
        <v>0.79</v>
      </c>
      <c r="Z36" s="32">
        <f t="shared" si="7"/>
        <v>8.7777777777777802E-3</v>
      </c>
    </row>
    <row r="37" spans="1:27" ht="12.75" customHeight="1" x14ac:dyDescent="0.25">
      <c r="A37" s="25">
        <v>32</v>
      </c>
      <c r="B37" s="26" t="s">
        <v>49</v>
      </c>
      <c r="C37" s="26">
        <v>609.99999999999989</v>
      </c>
      <c r="D37" s="26">
        <f>VLOOKUP($B37,[1]CQR!$B:$FH,71,0)</f>
        <v>396.49</v>
      </c>
      <c r="E37" s="32">
        <f t="shared" si="0"/>
        <v>0.64998360655737719</v>
      </c>
      <c r="F37" s="26">
        <v>0</v>
      </c>
      <c r="G37" s="33">
        <f>VLOOKUP($B37,[1]CQR!$B:$FH,77,0)</f>
        <v>0</v>
      </c>
      <c r="H37" s="34"/>
      <c r="I37" s="35">
        <v>9.8253275109170293</v>
      </c>
      <c r="J37" s="33">
        <f>VLOOKUP($B37,[1]CQR!$B:$FH,83,0)</f>
        <v>0</v>
      </c>
      <c r="K37" s="32">
        <f t="shared" si="1"/>
        <v>0</v>
      </c>
      <c r="L37" s="35">
        <v>45.196506550218331</v>
      </c>
      <c r="M37" s="33">
        <f>VLOOKUP($B37,[1]CQR!$B:$FH,89,0)</f>
        <v>1.8</v>
      </c>
      <c r="N37" s="32">
        <f t="shared" si="2"/>
        <v>3.9826086956521747E-2</v>
      </c>
      <c r="O37" s="35">
        <v>1.965065502183406</v>
      </c>
      <c r="P37" s="33">
        <f>VLOOKUP($B37,[1]CQR!$B:$FH,95,0)</f>
        <v>0</v>
      </c>
      <c r="Q37" s="32">
        <f t="shared" si="3"/>
        <v>0</v>
      </c>
      <c r="R37" s="35">
        <v>1.5720524017467248</v>
      </c>
      <c r="S37" s="33">
        <f>VLOOKUP($B37,[1]CQR!$B:$FH,101,0)</f>
        <v>0</v>
      </c>
      <c r="T37" s="32">
        <f t="shared" si="4"/>
        <v>0</v>
      </c>
      <c r="U37" s="35">
        <v>31.441048034934497</v>
      </c>
      <c r="V37" s="33">
        <f>VLOOKUP($B37,[1]CQR!$B:$FH,107,0)</f>
        <v>0</v>
      </c>
      <c r="W37" s="32">
        <f t="shared" si="5"/>
        <v>0</v>
      </c>
      <c r="X37" s="35">
        <f t="shared" si="6"/>
        <v>89.999999999999986</v>
      </c>
      <c r="Y37" s="33">
        <f t="shared" si="6"/>
        <v>1.8</v>
      </c>
      <c r="Z37" s="32">
        <f t="shared" si="7"/>
        <v>2.0000000000000004E-2</v>
      </c>
    </row>
    <row r="38" spans="1:27" ht="12.75" customHeight="1" x14ac:dyDescent="0.25">
      <c r="A38" s="25">
        <v>33</v>
      </c>
      <c r="B38" s="26" t="s">
        <v>50</v>
      </c>
      <c r="C38" s="26">
        <v>600</v>
      </c>
      <c r="D38" s="26">
        <f>VLOOKUP($B38,[1]CQR!$B:$FH,71,0)</f>
        <v>330.9</v>
      </c>
      <c r="E38" s="32">
        <f t="shared" si="0"/>
        <v>0.55149999999999999</v>
      </c>
      <c r="F38" s="26">
        <v>0</v>
      </c>
      <c r="G38" s="33">
        <f>VLOOKUP($B38,[1]CQR!$B:$FH,77,0)</f>
        <v>4.72</v>
      </c>
      <c r="H38" s="34"/>
      <c r="I38" s="35">
        <v>5.4585152838427957</v>
      </c>
      <c r="J38" s="33">
        <f>VLOOKUP($B38,[1]CQR!$B:$FH,83,0)</f>
        <v>0.26</v>
      </c>
      <c r="K38" s="32">
        <f t="shared" si="1"/>
        <v>4.7631999999999994E-2</v>
      </c>
      <c r="L38" s="35">
        <v>25.109170305676855</v>
      </c>
      <c r="M38" s="33">
        <f>VLOOKUP($B38,[1]CQR!$B:$FH,89,0)</f>
        <v>1.2</v>
      </c>
      <c r="N38" s="32">
        <f t="shared" si="2"/>
        <v>4.7791304347826087E-2</v>
      </c>
      <c r="O38" s="35">
        <v>1.0917030567685591</v>
      </c>
      <c r="P38" s="33">
        <f>VLOOKUP($B38,[1]CQR!$B:$FH,95,0)</f>
        <v>0</v>
      </c>
      <c r="Q38" s="32">
        <f t="shared" si="3"/>
        <v>0</v>
      </c>
      <c r="R38" s="35">
        <v>0.8733624454148472</v>
      </c>
      <c r="S38" s="33">
        <f>VLOOKUP($B38,[1]CQR!$B:$FH,101,0)</f>
        <v>0</v>
      </c>
      <c r="T38" s="32">
        <f t="shared" si="4"/>
        <v>0</v>
      </c>
      <c r="U38" s="35">
        <v>17.467248908296945</v>
      </c>
      <c r="V38" s="33">
        <f>VLOOKUP($B38,[1]CQR!$B:$FH,107,0)</f>
        <v>1.69</v>
      </c>
      <c r="W38" s="32">
        <f t="shared" si="5"/>
        <v>9.6752499999999991E-2</v>
      </c>
      <c r="X38" s="35">
        <f t="shared" si="6"/>
        <v>50</v>
      </c>
      <c r="Y38" s="33">
        <f t="shared" si="6"/>
        <v>3.1499999999999995</v>
      </c>
      <c r="Z38" s="32">
        <f t="shared" si="7"/>
        <v>6.2999999999999987E-2</v>
      </c>
    </row>
    <row r="39" spans="1:27" x14ac:dyDescent="0.25">
      <c r="A39" s="28" t="s">
        <v>51</v>
      </c>
      <c r="B39" s="27"/>
      <c r="C39" s="27">
        <f>SUM(C18:C38)</f>
        <v>34400</v>
      </c>
      <c r="D39" s="27">
        <f>SUM(D18:D38)</f>
        <v>20989.61</v>
      </c>
      <c r="E39" s="36">
        <f t="shared" si="0"/>
        <v>0.61016308139534881</v>
      </c>
      <c r="F39" s="27">
        <f>SUM(F18:F38)</f>
        <v>212.5</v>
      </c>
      <c r="G39" s="27">
        <f>SUM(G18:G38)</f>
        <v>24.72</v>
      </c>
      <c r="H39" s="37">
        <f t="shared" si="8"/>
        <v>0.11632941176470588</v>
      </c>
      <c r="I39" s="38">
        <f>SUM(I18:I38)</f>
        <v>476.00942160233296</v>
      </c>
      <c r="J39" s="27">
        <f>SUM(J18:J38)</f>
        <v>9.18</v>
      </c>
      <c r="K39" s="36">
        <f t="shared" si="1"/>
        <v>1.9285332565684259E-2</v>
      </c>
      <c r="L39" s="38">
        <f>SUM(L18:L38)</f>
        <v>2193.6433393707307</v>
      </c>
      <c r="M39" s="27">
        <f>SUM(M18:M38)</f>
        <v>386.44</v>
      </c>
      <c r="N39" s="36">
        <f t="shared" si="2"/>
        <v>0.17616355086732299</v>
      </c>
      <c r="O39" s="38">
        <f>SUM(O18:O38)</f>
        <v>95.201884320466576</v>
      </c>
      <c r="P39" s="27">
        <f>SUM(P18:P38)</f>
        <v>3.87</v>
      </c>
      <c r="Q39" s="36">
        <f t="shared" si="3"/>
        <v>4.0650455898256041E-2</v>
      </c>
      <c r="R39" s="38">
        <f>SUM(R18:R38)</f>
        <v>76.561507456373263</v>
      </c>
      <c r="S39" s="27">
        <f>SUM(S18:S38)</f>
        <v>0.02</v>
      </c>
      <c r="T39" s="36">
        <f t="shared" si="4"/>
        <v>2.6122787631103686E-4</v>
      </c>
      <c r="U39" s="38">
        <f>SUM(U18:U38)</f>
        <v>1496.0838472500955</v>
      </c>
      <c r="V39" s="27">
        <f>SUM(V18:V38)</f>
        <v>445.71</v>
      </c>
      <c r="W39" s="36">
        <f t="shared" si="5"/>
        <v>0.29791779439317218</v>
      </c>
      <c r="X39" s="38">
        <f t="shared" si="6"/>
        <v>4337.4999999999991</v>
      </c>
      <c r="Y39" s="27">
        <f t="shared" si="6"/>
        <v>845.21999999999991</v>
      </c>
      <c r="Z39" s="36">
        <f t="shared" si="7"/>
        <v>0.19486340057636889</v>
      </c>
    </row>
    <row r="40" spans="1:27" x14ac:dyDescent="0.25">
      <c r="A40" s="27" t="s">
        <v>32</v>
      </c>
      <c r="B40" s="27"/>
      <c r="C40" s="27">
        <f>C39+C17</f>
        <v>79029.99395198538</v>
      </c>
      <c r="D40" s="27">
        <f>D39+D17</f>
        <v>42841</v>
      </c>
      <c r="E40" s="36">
        <f t="shared" si="0"/>
        <v>0.54208532555409306</v>
      </c>
      <c r="F40" s="27">
        <f>F39+F17</f>
        <v>1099.99</v>
      </c>
      <c r="G40" s="27">
        <f>G39+G17</f>
        <v>39.72</v>
      </c>
      <c r="H40" s="37">
        <f t="shared" si="8"/>
        <v>3.6109419176537969E-2</v>
      </c>
      <c r="I40" s="38">
        <f>I39+I17</f>
        <v>1565.9856081271278</v>
      </c>
      <c r="J40" s="27">
        <f>J39+J17</f>
        <v>487.28</v>
      </c>
      <c r="K40" s="36">
        <f t="shared" si="1"/>
        <v>0.31116505635244779</v>
      </c>
      <c r="L40" s="38">
        <f>L39+L17</f>
        <v>7294.9993027815108</v>
      </c>
      <c r="M40" s="27">
        <f>M39+M17</f>
        <v>799.21</v>
      </c>
      <c r="N40" s="36">
        <f t="shared" si="2"/>
        <v>0.10955587064898953</v>
      </c>
      <c r="O40" s="38">
        <f>O39+O17</f>
        <v>312.71309610678213</v>
      </c>
      <c r="P40" s="27">
        <f>P39+P17</f>
        <v>7.0200000000000005</v>
      </c>
      <c r="Q40" s="36">
        <f t="shared" si="3"/>
        <v>2.2448692067577755E-2</v>
      </c>
      <c r="R40" s="38">
        <f>R39+R17</f>
        <v>253.37641503284215</v>
      </c>
      <c r="S40" s="27">
        <f>S39+S17</f>
        <v>5.0599999999999996</v>
      </c>
      <c r="T40" s="36">
        <f t="shared" si="4"/>
        <v>1.997028807651309E-2</v>
      </c>
      <c r="U40" s="38">
        <f>U39+U17</f>
        <v>3942.2949910908574</v>
      </c>
      <c r="V40" s="27">
        <f>V39+V17</f>
        <v>577.39</v>
      </c>
      <c r="W40" s="36">
        <f t="shared" si="5"/>
        <v>0.14646037430096842</v>
      </c>
      <c r="X40" s="38">
        <f t="shared" si="6"/>
        <v>13369.36941313912</v>
      </c>
      <c r="Y40" s="27">
        <f t="shared" si="6"/>
        <v>1875.9599999999998</v>
      </c>
      <c r="Z40" s="36">
        <f t="shared" si="7"/>
        <v>0.14031776234385054</v>
      </c>
      <c r="AA40" s="7"/>
    </row>
    <row r="41" spans="1:27" x14ac:dyDescent="0.25">
      <c r="A41" s="29">
        <v>34</v>
      </c>
      <c r="B41" s="30" t="s">
        <v>52</v>
      </c>
      <c r="C41" s="30">
        <v>2800</v>
      </c>
      <c r="D41" s="30">
        <f>VLOOKUP($B41,[1]CQR!$B:$FH,71,0)</f>
        <v>194.57000000000002</v>
      </c>
      <c r="E41" s="39">
        <f t="shared" si="0"/>
        <v>6.9489285714285726E-2</v>
      </c>
      <c r="F41" s="30">
        <v>0</v>
      </c>
      <c r="G41" s="40">
        <f>VLOOKUP($B41,[1]CQR!$B:$FH,77,0)</f>
        <v>0</v>
      </c>
      <c r="H41" s="41"/>
      <c r="I41" s="42">
        <v>527.35633083506355</v>
      </c>
      <c r="J41" s="40">
        <f>VLOOKUP($B41,[1]CQR!$B:$FH,83,0)</f>
        <v>1.56</v>
      </c>
      <c r="K41" s="39">
        <f t="shared" si="1"/>
        <v>2.9581516496251319E-3</v>
      </c>
      <c r="L41" s="42">
        <v>2426.2391218412918</v>
      </c>
      <c r="M41" s="40">
        <f>VLOOKUP($B41,[1]CQR!$B:$FH,89,0)</f>
        <v>15.89</v>
      </c>
      <c r="N41" s="39">
        <f t="shared" si="2"/>
        <v>6.549230806212108E-3</v>
      </c>
      <c r="O41" s="42">
        <v>107.02728122103144</v>
      </c>
      <c r="P41" s="40">
        <f>VLOOKUP($B41,[1]CQR!$B:$FH,95,0)</f>
        <v>0.01</v>
      </c>
      <c r="Q41" s="39">
        <f t="shared" si="3"/>
        <v>9.3434121524101139E-5</v>
      </c>
      <c r="R41" s="42">
        <v>83.777378640024367</v>
      </c>
      <c r="S41" s="40">
        <f>VLOOKUP($B41,[1]CQR!$B:$FH,101,0)</f>
        <v>0</v>
      </c>
      <c r="T41" s="39">
        <f t="shared" si="4"/>
        <v>0</v>
      </c>
      <c r="U41" s="42">
        <v>1555.5998874625898</v>
      </c>
      <c r="V41" s="40">
        <f>VLOOKUP($B41,[1]CQR!$B:$FH,107,0)</f>
        <v>438.87</v>
      </c>
      <c r="W41" s="39">
        <f t="shared" si="5"/>
        <v>0.28212267404818403</v>
      </c>
      <c r="X41" s="42">
        <f t="shared" si="6"/>
        <v>4700.0000000000018</v>
      </c>
      <c r="Y41" s="30">
        <f t="shared" si="6"/>
        <v>456.33</v>
      </c>
      <c r="Z41" s="39">
        <f t="shared" si="7"/>
        <v>9.7091489361702088E-2</v>
      </c>
    </row>
    <row r="42" spans="1:27" x14ac:dyDescent="0.25">
      <c r="A42" s="27" t="s">
        <v>53</v>
      </c>
      <c r="B42" s="27"/>
      <c r="C42" s="27">
        <f t="shared" ref="C42:G42" si="15">C41</f>
        <v>2800</v>
      </c>
      <c r="D42" s="27">
        <f t="shared" si="15"/>
        <v>194.57000000000002</v>
      </c>
      <c r="E42" s="36">
        <f t="shared" si="0"/>
        <v>6.9489285714285726E-2</v>
      </c>
      <c r="F42" s="27">
        <f t="shared" ref="F42" si="16">F41</f>
        <v>0</v>
      </c>
      <c r="G42" s="27">
        <f t="shared" si="15"/>
        <v>0</v>
      </c>
      <c r="H42" s="37">
        <v>0</v>
      </c>
      <c r="I42" s="38">
        <f t="shared" ref="I42:V42" si="17">I41</f>
        <v>527.35633083506355</v>
      </c>
      <c r="J42" s="27">
        <f t="shared" si="17"/>
        <v>1.56</v>
      </c>
      <c r="K42" s="36">
        <f t="shared" si="1"/>
        <v>2.9581516496251319E-3</v>
      </c>
      <c r="L42" s="38">
        <f t="shared" si="17"/>
        <v>2426.2391218412918</v>
      </c>
      <c r="M42" s="27">
        <f t="shared" si="17"/>
        <v>15.89</v>
      </c>
      <c r="N42" s="36">
        <f t="shared" si="2"/>
        <v>6.549230806212108E-3</v>
      </c>
      <c r="O42" s="38">
        <f t="shared" ref="O42" si="18">O41</f>
        <v>107.02728122103144</v>
      </c>
      <c r="P42" s="27">
        <f t="shared" si="17"/>
        <v>0.01</v>
      </c>
      <c r="Q42" s="36">
        <f t="shared" si="3"/>
        <v>9.3434121524101139E-5</v>
      </c>
      <c r="R42" s="38">
        <f t="shared" ref="R42" si="19">R41</f>
        <v>83.777378640024367</v>
      </c>
      <c r="S42" s="27">
        <f t="shared" si="17"/>
        <v>0</v>
      </c>
      <c r="T42" s="36">
        <f t="shared" si="4"/>
        <v>0</v>
      </c>
      <c r="U42" s="38">
        <f t="shared" ref="U42" si="20">U41</f>
        <v>1555.5998874625898</v>
      </c>
      <c r="V42" s="27">
        <f t="shared" si="17"/>
        <v>438.87</v>
      </c>
      <c r="W42" s="36">
        <f t="shared" si="5"/>
        <v>0.28212267404818403</v>
      </c>
      <c r="X42" s="38">
        <f t="shared" si="6"/>
        <v>4700.0000000000018</v>
      </c>
      <c r="Y42" s="27">
        <f t="shared" si="6"/>
        <v>456.33</v>
      </c>
      <c r="Z42" s="36">
        <f t="shared" si="7"/>
        <v>9.7091489361702088E-2</v>
      </c>
    </row>
    <row r="43" spans="1:27" ht="12.75" customHeight="1" x14ac:dyDescent="0.25">
      <c r="A43" s="25">
        <v>35</v>
      </c>
      <c r="B43" s="26" t="s">
        <v>54</v>
      </c>
      <c r="C43" s="26">
        <v>1200.0000000000002</v>
      </c>
      <c r="D43" s="26">
        <f>VLOOKUP($B43,[1]CQR!$B:$FH,71,0)</f>
        <v>199.98000000000002</v>
      </c>
      <c r="E43" s="32">
        <f t="shared" si="0"/>
        <v>0.16664999999999999</v>
      </c>
      <c r="F43" s="26">
        <v>0</v>
      </c>
      <c r="G43" s="33">
        <f>VLOOKUP($B43,[1]CQR!$B:$FH,77,0)</f>
        <v>0</v>
      </c>
      <c r="H43" s="34"/>
      <c r="I43" s="35">
        <v>110.01819265049846</v>
      </c>
      <c r="J43" s="33">
        <f>VLOOKUP($B43,[1]CQR!$B:$FH,83,0)</f>
        <v>4.5999999999999996</v>
      </c>
      <c r="K43" s="32">
        <f t="shared" si="1"/>
        <v>4.1811266747610563E-2</v>
      </c>
      <c r="L43" s="35">
        <v>458.05457795149539</v>
      </c>
      <c r="M43" s="33">
        <f>VLOOKUP($B43,[1]CQR!$B:$FH,89,0)</f>
        <v>18.8</v>
      </c>
      <c r="N43" s="32">
        <f t="shared" si="2"/>
        <v>4.1043143994056494E-2</v>
      </c>
      <c r="O43" s="35">
        <v>15.571706589778199</v>
      </c>
      <c r="P43" s="33">
        <f>VLOOKUP($B43,[1]CQR!$B:$FH,95,0)</f>
        <v>0</v>
      </c>
      <c r="Q43" s="32">
        <f t="shared" si="3"/>
        <v>0</v>
      </c>
      <c r="R43" s="35">
        <v>13.643413179556399</v>
      </c>
      <c r="S43" s="33">
        <f>VLOOKUP($B43,[1]CQR!$B:$FH,101,0)</f>
        <v>0</v>
      </c>
      <c r="T43" s="32">
        <f t="shared" si="4"/>
        <v>0</v>
      </c>
      <c r="U43" s="35">
        <v>1603.0759626386407</v>
      </c>
      <c r="V43" s="33">
        <f>VLOOKUP($B43,[1]CQR!$B:$FH,107,0)</f>
        <v>540.36</v>
      </c>
      <c r="W43" s="32">
        <f t="shared" si="5"/>
        <v>0.33707697738201686</v>
      </c>
      <c r="X43" s="35">
        <f t="shared" si="6"/>
        <v>2200.3638530099688</v>
      </c>
      <c r="Y43" s="33">
        <f t="shared" si="6"/>
        <v>563.76</v>
      </c>
      <c r="Z43" s="32">
        <f t="shared" si="7"/>
        <v>0.25621217110470584</v>
      </c>
    </row>
    <row r="44" spans="1:27" ht="12.75" customHeight="1" x14ac:dyDescent="0.25">
      <c r="A44" s="25">
        <v>36</v>
      </c>
      <c r="B44" s="26" t="s">
        <v>55</v>
      </c>
      <c r="C44" s="26">
        <v>1000.0000000000002</v>
      </c>
      <c r="D44" s="26">
        <f>VLOOKUP($B44,[1]CQR!$B:$FH,71,0)</f>
        <v>134.77000000000001</v>
      </c>
      <c r="E44" s="32">
        <f t="shared" si="0"/>
        <v>0.13476999999999997</v>
      </c>
      <c r="F44" s="26">
        <v>0</v>
      </c>
      <c r="G44" s="33">
        <f>VLOOKUP($B44,[1]CQR!$B:$FH,77,0)</f>
        <v>0</v>
      </c>
      <c r="H44" s="34"/>
      <c r="I44" s="35">
        <v>54.538924934812002</v>
      </c>
      <c r="J44" s="33">
        <f>VLOOKUP($B44,[1]CQR!$B:$FH,83,0)</f>
        <v>0.15</v>
      </c>
      <c r="K44" s="32">
        <f t="shared" si="1"/>
        <v>2.750329240616467E-3</v>
      </c>
      <c r="L44" s="35">
        <v>250.87905470013519</v>
      </c>
      <c r="M44" s="33">
        <f>VLOOKUP($B44,[1]CQR!$B:$FH,89,0)</f>
        <v>8.4</v>
      </c>
      <c r="N44" s="32">
        <f t="shared" si="2"/>
        <v>3.3482269016200474E-2</v>
      </c>
      <c r="O44" s="35">
        <v>10.907784986962399</v>
      </c>
      <c r="P44" s="33">
        <f>VLOOKUP($B44,[1]CQR!$B:$FH,95,0)</f>
        <v>0</v>
      </c>
      <c r="Q44" s="32">
        <f t="shared" si="3"/>
        <v>0</v>
      </c>
      <c r="R44" s="35">
        <v>8.7262279895699209</v>
      </c>
      <c r="S44" s="33">
        <f>VLOOKUP($B44,[1]CQR!$B:$FH,101,0)</f>
        <v>0</v>
      </c>
      <c r="T44" s="32">
        <f t="shared" si="4"/>
        <v>0</v>
      </c>
      <c r="U44" s="35">
        <v>174.52455979139839</v>
      </c>
      <c r="V44" s="33">
        <f>VLOOKUP($B44,[1]CQR!$B:$FH,107,0)</f>
        <v>0</v>
      </c>
      <c r="W44" s="32">
        <f t="shared" si="5"/>
        <v>0</v>
      </c>
      <c r="X44" s="35">
        <f t="shared" si="6"/>
        <v>499.57655240287795</v>
      </c>
      <c r="Y44" s="33">
        <f t="shared" si="6"/>
        <v>8.5500000000000007</v>
      </c>
      <c r="Z44" s="32">
        <f t="shared" si="7"/>
        <v>1.7114494182875396E-2</v>
      </c>
    </row>
    <row r="45" spans="1:27" ht="12.75" customHeight="1" x14ac:dyDescent="0.25">
      <c r="A45" s="25">
        <v>37</v>
      </c>
      <c r="B45" s="26" t="s">
        <v>56</v>
      </c>
      <c r="C45" s="26">
        <v>600.00000000000011</v>
      </c>
      <c r="D45" s="26">
        <f>VLOOKUP($B45,[1]CQR!$B:$FH,71,0)</f>
        <v>176.19</v>
      </c>
      <c r="E45" s="32">
        <f t="shared" si="0"/>
        <v>0.29364999999999997</v>
      </c>
      <c r="F45" s="26">
        <v>0</v>
      </c>
      <c r="G45" s="33">
        <f>VLOOKUP($B45,[1]CQR!$B:$FH,77,0)</f>
        <v>0</v>
      </c>
      <c r="H45" s="34"/>
      <c r="I45" s="35">
        <v>65.454786127956723</v>
      </c>
      <c r="J45" s="33">
        <f>VLOOKUP($B45,[1]CQR!$B:$FH,83,0)</f>
        <v>2.02</v>
      </c>
      <c r="K45" s="32">
        <f t="shared" si="1"/>
        <v>3.0860997636614807E-2</v>
      </c>
      <c r="L45" s="35">
        <v>301.09201618860084</v>
      </c>
      <c r="M45" s="33">
        <f>VLOOKUP($B45,[1]CQR!$B:$FH,89,0)</f>
        <v>11.37</v>
      </c>
      <c r="N45" s="32">
        <f t="shared" si="2"/>
        <v>3.7762542308255535E-2</v>
      </c>
      <c r="O45" s="35">
        <v>13.090957225591342</v>
      </c>
      <c r="P45" s="33">
        <f>VLOOKUP($B45,[1]CQR!$B:$FH,95,0)</f>
        <v>0</v>
      </c>
      <c r="Q45" s="32">
        <f t="shared" si="3"/>
        <v>0</v>
      </c>
      <c r="R45" s="35">
        <v>10.472765780473072</v>
      </c>
      <c r="S45" s="33">
        <f>VLOOKUP($B45,[1]CQR!$B:$FH,101,0)</f>
        <v>0</v>
      </c>
      <c r="T45" s="32">
        <f t="shared" si="4"/>
        <v>0</v>
      </c>
      <c r="U45" s="35">
        <v>209.45531560946148</v>
      </c>
      <c r="V45" s="33">
        <f>VLOOKUP($B45,[1]CQR!$B:$FH,107,0)</f>
        <v>0</v>
      </c>
      <c r="W45" s="32">
        <f t="shared" si="5"/>
        <v>0</v>
      </c>
      <c r="X45" s="35">
        <f t="shared" si="6"/>
        <v>599.56584093208346</v>
      </c>
      <c r="Y45" s="33">
        <f t="shared" si="6"/>
        <v>13.389999999999999</v>
      </c>
      <c r="Z45" s="32">
        <f t="shared" si="7"/>
        <v>2.233282666534828E-2</v>
      </c>
    </row>
    <row r="46" spans="1:27" ht="12.75" customHeight="1" x14ac:dyDescent="0.25">
      <c r="A46" s="25">
        <v>38</v>
      </c>
      <c r="B46" s="26" t="s">
        <v>57</v>
      </c>
      <c r="C46" s="26">
        <v>1250</v>
      </c>
      <c r="D46" s="26">
        <f>VLOOKUP($B46,[1]CQR!$B:$FH,71,0)</f>
        <v>199.45999999999998</v>
      </c>
      <c r="E46" s="32">
        <f t="shared" si="0"/>
        <v>0.15956799999999999</v>
      </c>
      <c r="F46" s="26">
        <v>0</v>
      </c>
      <c r="G46" s="33">
        <f>VLOOKUP($B46,[1]CQR!$B:$FH,77,0)</f>
        <v>0</v>
      </c>
      <c r="H46" s="34"/>
      <c r="I46" s="35">
        <v>16.375545851528386</v>
      </c>
      <c r="J46" s="33">
        <f>VLOOKUP($B46,[1]CQR!$B:$FH,83,0)</f>
        <v>0.7</v>
      </c>
      <c r="K46" s="32">
        <f t="shared" si="1"/>
        <v>4.2746666666666662E-2</v>
      </c>
      <c r="L46" s="35">
        <v>75.327510917030565</v>
      </c>
      <c r="M46" s="33">
        <f>VLOOKUP($B46,[1]CQR!$B:$FH,89,0)</f>
        <v>10.48</v>
      </c>
      <c r="N46" s="32">
        <f t="shared" si="2"/>
        <v>0.13912579710144929</v>
      </c>
      <c r="O46" s="35">
        <v>3.2751091703056767</v>
      </c>
      <c r="P46" s="33">
        <f>VLOOKUP($B46,[1]CQR!$B:$FH,95,0)</f>
        <v>0</v>
      </c>
      <c r="Q46" s="32">
        <f t="shared" si="3"/>
        <v>0</v>
      </c>
      <c r="R46" s="35">
        <v>5.6200873362445414</v>
      </c>
      <c r="S46" s="33">
        <f>VLOOKUP($B46,[1]CQR!$B:$FH,101,0)</f>
        <v>0</v>
      </c>
      <c r="T46" s="32">
        <f t="shared" si="4"/>
        <v>0</v>
      </c>
      <c r="U46" s="35">
        <v>49.401746724890828</v>
      </c>
      <c r="V46" s="33">
        <f>VLOOKUP($B46,[1]CQR!$B:$FH,107,0)</f>
        <v>5.83</v>
      </c>
      <c r="W46" s="32">
        <f t="shared" si="5"/>
        <v>0.1180120215681075</v>
      </c>
      <c r="X46" s="35">
        <f t="shared" si="6"/>
        <v>150</v>
      </c>
      <c r="Y46" s="33">
        <f t="shared" si="6"/>
        <v>17.010000000000002</v>
      </c>
      <c r="Z46" s="32">
        <f t="shared" si="7"/>
        <v>0.11340000000000001</v>
      </c>
    </row>
    <row r="47" spans="1:27" x14ac:dyDescent="0.25">
      <c r="A47" s="27" t="s">
        <v>58</v>
      </c>
      <c r="B47" s="27"/>
      <c r="C47" s="27">
        <f t="shared" ref="C47:G47" si="21">SUM(C43:C46)</f>
        <v>4050.0000000000005</v>
      </c>
      <c r="D47" s="27">
        <f t="shared" si="21"/>
        <v>710.4</v>
      </c>
      <c r="E47" s="36">
        <f t="shared" si="0"/>
        <v>0.17540740740740737</v>
      </c>
      <c r="F47" s="27">
        <f t="shared" ref="F47" si="22">SUM(F43:F46)</f>
        <v>0</v>
      </c>
      <c r="G47" s="27">
        <f t="shared" si="21"/>
        <v>0</v>
      </c>
      <c r="H47" s="37">
        <v>0</v>
      </c>
      <c r="I47" s="38">
        <f t="shared" ref="I47:V47" si="23">SUM(I43:I46)</f>
        <v>246.38744956479559</v>
      </c>
      <c r="J47" s="27">
        <f t="shared" si="23"/>
        <v>7.47</v>
      </c>
      <c r="K47" s="36">
        <f t="shared" si="1"/>
        <v>3.0318102700419895E-2</v>
      </c>
      <c r="L47" s="38">
        <f t="shared" si="23"/>
        <v>1085.3531597572619</v>
      </c>
      <c r="M47" s="27">
        <f t="shared" si="23"/>
        <v>49.05</v>
      </c>
      <c r="N47" s="36">
        <f t="shared" si="2"/>
        <v>4.5192663382460675E-2</v>
      </c>
      <c r="O47" s="38">
        <f t="shared" ref="O47" si="24">SUM(O43:O46)</f>
        <v>42.845557972637614</v>
      </c>
      <c r="P47" s="27">
        <f t="shared" si="23"/>
        <v>0</v>
      </c>
      <c r="Q47" s="36">
        <f t="shared" si="3"/>
        <v>0</v>
      </c>
      <c r="R47" s="38">
        <f t="shared" ref="R47" si="25">SUM(R43:R46)</f>
        <v>38.462494285843931</v>
      </c>
      <c r="S47" s="27">
        <f t="shared" si="23"/>
        <v>0</v>
      </c>
      <c r="T47" s="36">
        <f t="shared" si="4"/>
        <v>0</v>
      </c>
      <c r="U47" s="38">
        <f t="shared" ref="U47" si="26">SUM(U43:U46)</f>
        <v>2036.4575847643914</v>
      </c>
      <c r="V47" s="27">
        <f t="shared" si="23"/>
        <v>546.19000000000005</v>
      </c>
      <c r="W47" s="36">
        <f t="shared" si="5"/>
        <v>0.26820592979018104</v>
      </c>
      <c r="X47" s="38">
        <f t="shared" si="6"/>
        <v>3449.5062463449308</v>
      </c>
      <c r="Y47" s="27">
        <f t="shared" si="6"/>
        <v>602.71</v>
      </c>
      <c r="Z47" s="36">
        <f t="shared" si="7"/>
        <v>0.17472355663614952</v>
      </c>
    </row>
    <row r="48" spans="1:27" ht="12.75" customHeight="1" x14ac:dyDescent="0.25">
      <c r="A48" s="25">
        <v>39</v>
      </c>
      <c r="B48" s="26" t="s">
        <v>59</v>
      </c>
      <c r="C48" s="26">
        <v>299.99999999999994</v>
      </c>
      <c r="D48" s="26">
        <f>VLOOKUP($B48,[1]CQR!$B:$FH,71,0)</f>
        <v>45.739999999999995</v>
      </c>
      <c r="E48" s="32">
        <f t="shared" si="0"/>
        <v>0.15246666666666667</v>
      </c>
      <c r="F48" s="26">
        <v>0</v>
      </c>
      <c r="G48" s="33">
        <f>VLOOKUP($B48,[1]CQR!$B:$FH,77,0)</f>
        <v>0</v>
      </c>
      <c r="H48" s="34"/>
      <c r="I48" s="35">
        <v>36.026200873362441</v>
      </c>
      <c r="J48" s="33">
        <f>VLOOKUP($B48,[1]CQR!$B:$FH,83,0)</f>
        <v>0</v>
      </c>
      <c r="K48" s="32">
        <f t="shared" si="1"/>
        <v>0</v>
      </c>
      <c r="L48" s="35">
        <v>165.72052401746723</v>
      </c>
      <c r="M48" s="33">
        <f>VLOOKUP($B48,[1]CQR!$B:$FH,89,0)</f>
        <v>0.55000000000000004</v>
      </c>
      <c r="N48" s="32">
        <f t="shared" si="2"/>
        <v>3.3188405797101458E-3</v>
      </c>
      <c r="O48" s="35">
        <v>7.2052401746724879</v>
      </c>
      <c r="P48" s="33">
        <f>VLOOKUP($B48,[1]CQR!$B:$FH,95,0)</f>
        <v>0</v>
      </c>
      <c r="Q48" s="32">
        <f t="shared" si="3"/>
        <v>0</v>
      </c>
      <c r="R48" s="35">
        <v>5.7641921397379914</v>
      </c>
      <c r="S48" s="33">
        <f>VLOOKUP($B48,[1]CQR!$B:$FH,101,0)</f>
        <v>0</v>
      </c>
      <c r="T48" s="32">
        <f t="shared" si="4"/>
        <v>0</v>
      </c>
      <c r="U48" s="35">
        <v>115.28384279475981</v>
      </c>
      <c r="V48" s="33">
        <f>VLOOKUP($B48,[1]CQR!$B:$FH,107,0)</f>
        <v>0</v>
      </c>
      <c r="W48" s="32">
        <f t="shared" si="5"/>
        <v>0</v>
      </c>
      <c r="X48" s="35">
        <f t="shared" si="6"/>
        <v>329.99999999999994</v>
      </c>
      <c r="Y48" s="33">
        <f t="shared" si="6"/>
        <v>0.55000000000000004</v>
      </c>
      <c r="Z48" s="32">
        <f t="shared" si="7"/>
        <v>1.666666666666667E-3</v>
      </c>
    </row>
    <row r="49" spans="1:26" ht="12.75" customHeight="1" x14ac:dyDescent="0.25">
      <c r="A49" s="25">
        <v>40</v>
      </c>
      <c r="B49" s="26" t="s">
        <v>60</v>
      </c>
      <c r="C49" s="26">
        <v>299.99999999999994</v>
      </c>
      <c r="D49" s="26">
        <f>VLOOKUP($B49,[1]CQR!$B:$FH,71,0)</f>
        <v>61.98</v>
      </c>
      <c r="E49" s="32">
        <f t="shared" si="0"/>
        <v>0.20660000000000003</v>
      </c>
      <c r="F49" s="26">
        <v>0</v>
      </c>
      <c r="G49" s="33">
        <f>VLOOKUP($B49,[1]CQR!$B:$FH,77,0)</f>
        <v>0</v>
      </c>
      <c r="H49" s="34"/>
      <c r="I49" s="35">
        <v>107.74210791892024</v>
      </c>
      <c r="J49" s="33">
        <f>VLOOKUP($B49,[1]CQR!$B:$FH,83,0)</f>
        <v>0</v>
      </c>
      <c r="K49" s="32">
        <f t="shared" si="1"/>
        <v>0</v>
      </c>
      <c r="L49" s="35">
        <v>451.96506550218328</v>
      </c>
      <c r="M49" s="33">
        <f>VLOOKUP($B49,[1]CQR!$B:$FH,89,0)</f>
        <v>15.92</v>
      </c>
      <c r="N49" s="32">
        <f t="shared" si="2"/>
        <v>3.5223961352657013E-2</v>
      </c>
      <c r="O49" s="35">
        <v>26.548421583784048</v>
      </c>
      <c r="P49" s="33">
        <f>VLOOKUP($B49,[1]CQR!$B:$FH,95,0)</f>
        <v>0</v>
      </c>
      <c r="Q49" s="32">
        <f t="shared" si="3"/>
        <v>0</v>
      </c>
      <c r="R49" s="35">
        <v>15.720524017467248</v>
      </c>
      <c r="S49" s="33">
        <f>VLOOKUP($B49,[1]CQR!$B:$FH,101,0)</f>
        <v>0</v>
      </c>
      <c r="T49" s="32">
        <f t="shared" si="4"/>
        <v>0</v>
      </c>
      <c r="U49" s="35">
        <v>298.02388097764498</v>
      </c>
      <c r="V49" s="33">
        <f>VLOOKUP($B49,[1]CQR!$B:$FH,107,0)</f>
        <v>76.41</v>
      </c>
      <c r="W49" s="32">
        <f t="shared" si="5"/>
        <v>0.25638884960944314</v>
      </c>
      <c r="X49" s="35">
        <f t="shared" si="6"/>
        <v>899.99999999999977</v>
      </c>
      <c r="Y49" s="33">
        <f t="shared" si="6"/>
        <v>92.33</v>
      </c>
      <c r="Z49" s="32">
        <f t="shared" si="7"/>
        <v>0.10258888888888891</v>
      </c>
    </row>
    <row r="50" spans="1:26" ht="12.75" customHeight="1" x14ac:dyDescent="0.25">
      <c r="A50" s="25">
        <v>41</v>
      </c>
      <c r="B50" s="26" t="s">
        <v>61</v>
      </c>
      <c r="C50" s="26">
        <v>20</v>
      </c>
      <c r="D50" s="26">
        <f>VLOOKUP($B50,[1]CQR!$B:$FH,71,0)</f>
        <v>1.03</v>
      </c>
      <c r="E50" s="32">
        <f t="shared" si="0"/>
        <v>5.1500000000000004E-2</v>
      </c>
      <c r="F50" s="26">
        <v>0</v>
      </c>
      <c r="G50" s="33">
        <f>VLOOKUP($B50,[1]CQR!$B:$FH,77,0)</f>
        <v>0</v>
      </c>
      <c r="H50" s="34"/>
      <c r="I50" s="35">
        <v>16.375545851528383</v>
      </c>
      <c r="J50" s="33">
        <f>VLOOKUP($B50,[1]CQR!$B:$FH,83,0)</f>
        <v>0</v>
      </c>
      <c r="K50" s="32">
        <f t="shared" si="1"/>
        <v>0</v>
      </c>
      <c r="L50" s="35">
        <v>75.327510917030551</v>
      </c>
      <c r="M50" s="33">
        <f>VLOOKUP($B50,[1]CQR!$B:$FH,89,0)</f>
        <v>0</v>
      </c>
      <c r="N50" s="32">
        <f t="shared" si="2"/>
        <v>0</v>
      </c>
      <c r="O50" s="35">
        <v>3.2751091703056767</v>
      </c>
      <c r="P50" s="33">
        <f>VLOOKUP($B50,[1]CQR!$B:$FH,95,0)</f>
        <v>0</v>
      </c>
      <c r="Q50" s="32">
        <f t="shared" si="3"/>
        <v>0</v>
      </c>
      <c r="R50" s="35">
        <v>2.6200873362445414</v>
      </c>
      <c r="S50" s="33">
        <f>VLOOKUP($B50,[1]CQR!$B:$FH,101,0)</f>
        <v>0</v>
      </c>
      <c r="T50" s="32">
        <f t="shared" si="4"/>
        <v>0</v>
      </c>
      <c r="U50" s="35">
        <v>52.401746724890828</v>
      </c>
      <c r="V50" s="33">
        <f>VLOOKUP($B50,[1]CQR!$B:$FH,107,0)</f>
        <v>1.1200000000000001</v>
      </c>
      <c r="W50" s="32">
        <f t="shared" si="5"/>
        <v>2.1373333333333338E-2</v>
      </c>
      <c r="X50" s="35">
        <f t="shared" si="6"/>
        <v>149.99999999999997</v>
      </c>
      <c r="Y50" s="33">
        <f t="shared" si="6"/>
        <v>1.1200000000000001</v>
      </c>
      <c r="Z50" s="32">
        <f t="shared" si="7"/>
        <v>7.4666666666666692E-3</v>
      </c>
    </row>
    <row r="51" spans="1:26" x14ac:dyDescent="0.25">
      <c r="A51" s="27" t="s">
        <v>33</v>
      </c>
      <c r="B51" s="27"/>
      <c r="C51" s="27">
        <f>SUM(C48:C50)</f>
        <v>619.99999999999989</v>
      </c>
      <c r="D51" s="27">
        <f>SUM(D48:D50)</f>
        <v>108.75</v>
      </c>
      <c r="E51" s="36">
        <f t="shared" si="0"/>
        <v>0.17540322580645165</v>
      </c>
      <c r="F51" s="27">
        <f>SUM(F48:F50)</f>
        <v>0</v>
      </c>
      <c r="G51" s="27">
        <f>SUM(G48:G50)</f>
        <v>0</v>
      </c>
      <c r="H51" s="37">
        <v>0</v>
      </c>
      <c r="I51" s="38">
        <f>SUM(I48:I50)</f>
        <v>160.14385464381107</v>
      </c>
      <c r="J51" s="27">
        <f>SUM(J48:J50)</f>
        <v>0</v>
      </c>
      <c r="K51" s="36">
        <f t="shared" si="1"/>
        <v>0</v>
      </c>
      <c r="L51" s="38">
        <f>SUM(L48:L50)</f>
        <v>693.01310043668104</v>
      </c>
      <c r="M51" s="27">
        <f>SUM(M48:M50)</f>
        <v>16.47</v>
      </c>
      <c r="N51" s="36">
        <f t="shared" si="2"/>
        <v>2.3765784499054823E-2</v>
      </c>
      <c r="O51" s="38">
        <f>SUM(O48:O50)</f>
        <v>37.028770928762214</v>
      </c>
      <c r="P51" s="27">
        <f>SUM(P48:P50)</f>
        <v>0</v>
      </c>
      <c r="Q51" s="36">
        <f t="shared" si="3"/>
        <v>0</v>
      </c>
      <c r="R51" s="38">
        <f>SUM(R48:R50)</f>
        <v>24.104803493449783</v>
      </c>
      <c r="S51" s="27">
        <f>SUM(S48:S50)</f>
        <v>0</v>
      </c>
      <c r="T51" s="36">
        <f t="shared" si="4"/>
        <v>0</v>
      </c>
      <c r="U51" s="38">
        <f>SUM(U48:U50)</f>
        <v>465.70947049729557</v>
      </c>
      <c r="V51" s="27">
        <f>SUM(V48:V50)</f>
        <v>77.53</v>
      </c>
      <c r="W51" s="36">
        <f t="shared" si="5"/>
        <v>0.16647718140069523</v>
      </c>
      <c r="X51" s="38">
        <f t="shared" si="6"/>
        <v>1379.9999999999995</v>
      </c>
      <c r="Y51" s="27">
        <f t="shared" si="6"/>
        <v>94</v>
      </c>
      <c r="Z51" s="36">
        <f t="shared" si="7"/>
        <v>6.8115942028985535E-2</v>
      </c>
    </row>
    <row r="52" spans="1:26" x14ac:dyDescent="0.25">
      <c r="A52" s="25">
        <v>42</v>
      </c>
      <c r="B52" s="26" t="s">
        <v>62</v>
      </c>
      <c r="C52" s="26">
        <v>0</v>
      </c>
      <c r="D52" s="26">
        <f>VLOOKUP($B52,[1]CQR!$B:$FH,71,0)</f>
        <v>265.45</v>
      </c>
      <c r="E52" s="32"/>
      <c r="F52" s="26">
        <v>0</v>
      </c>
      <c r="G52" s="33">
        <f>VLOOKUP($B52,[1]CQR!$B:$FH,77,0)</f>
        <v>0</v>
      </c>
      <c r="H52" s="34"/>
      <c r="I52" s="35">
        <v>0</v>
      </c>
      <c r="J52" s="33">
        <f>VLOOKUP($B52,[1]CQR!$B:$FH,83,0)</f>
        <v>0</v>
      </c>
      <c r="K52" s="32"/>
      <c r="L52" s="35">
        <v>0</v>
      </c>
      <c r="M52" s="33">
        <f>VLOOKUP($B52,[1]CQR!$B:$FH,89,0)</f>
        <v>0</v>
      </c>
      <c r="N52" s="32"/>
      <c r="O52" s="35">
        <v>0</v>
      </c>
      <c r="P52" s="33">
        <f>VLOOKUP($B52,[1]CQR!$B:$FH,95,0)</f>
        <v>0</v>
      </c>
      <c r="Q52" s="32"/>
      <c r="R52" s="35">
        <v>0</v>
      </c>
      <c r="S52" s="33">
        <f>VLOOKUP($B52,[1]CQR!$B:$FH,101,0)</f>
        <v>0</v>
      </c>
      <c r="T52" s="32"/>
      <c r="U52" s="35">
        <v>0</v>
      </c>
      <c r="V52" s="33">
        <f>VLOOKUP($B52,[1]CQR!$B:$FH,107,0)</f>
        <v>0</v>
      </c>
      <c r="W52" s="32"/>
      <c r="X52" s="35">
        <f t="shared" si="6"/>
        <v>0</v>
      </c>
      <c r="Y52" s="26">
        <f t="shared" si="6"/>
        <v>0</v>
      </c>
      <c r="Z52" s="32"/>
    </row>
    <row r="53" spans="1:26" x14ac:dyDescent="0.25">
      <c r="A53" s="27" t="s">
        <v>63</v>
      </c>
      <c r="B53" s="27"/>
      <c r="C53" s="27">
        <f t="shared" ref="C53:Z53" si="27">C52</f>
        <v>0</v>
      </c>
      <c r="D53" s="27">
        <f t="shared" si="27"/>
        <v>265.45</v>
      </c>
      <c r="E53" s="36"/>
      <c r="F53" s="27">
        <f t="shared" si="27"/>
        <v>0</v>
      </c>
      <c r="G53" s="27">
        <f t="shared" si="27"/>
        <v>0</v>
      </c>
      <c r="H53" s="37">
        <f t="shared" si="27"/>
        <v>0</v>
      </c>
      <c r="I53" s="38">
        <f t="shared" si="27"/>
        <v>0</v>
      </c>
      <c r="J53" s="27">
        <f t="shared" si="27"/>
        <v>0</v>
      </c>
      <c r="K53" s="36"/>
      <c r="L53" s="38">
        <f t="shared" si="27"/>
        <v>0</v>
      </c>
      <c r="M53" s="27">
        <f t="shared" si="27"/>
        <v>0</v>
      </c>
      <c r="N53" s="36"/>
      <c r="O53" s="38">
        <f t="shared" si="27"/>
        <v>0</v>
      </c>
      <c r="P53" s="27">
        <f t="shared" si="27"/>
        <v>0</v>
      </c>
      <c r="Q53" s="36"/>
      <c r="R53" s="38">
        <f t="shared" si="27"/>
        <v>0</v>
      </c>
      <c r="S53" s="27">
        <f t="shared" si="27"/>
        <v>0</v>
      </c>
      <c r="T53" s="36"/>
      <c r="U53" s="38">
        <f t="shared" si="27"/>
        <v>0</v>
      </c>
      <c r="V53" s="27">
        <f t="shared" si="27"/>
        <v>0</v>
      </c>
      <c r="W53" s="36"/>
      <c r="X53" s="38">
        <f t="shared" si="27"/>
        <v>0</v>
      </c>
      <c r="Y53" s="27">
        <f t="shared" si="27"/>
        <v>0</v>
      </c>
      <c r="Z53" s="36"/>
    </row>
    <row r="54" spans="1:26" ht="12.75" customHeight="1" x14ac:dyDescent="0.25">
      <c r="A54" s="25">
        <v>43</v>
      </c>
      <c r="B54" s="26" t="s">
        <v>64</v>
      </c>
      <c r="C54" s="26">
        <f>[1]CQR!$FD57</f>
        <v>0</v>
      </c>
      <c r="D54" s="26">
        <v>0</v>
      </c>
      <c r="E54" s="32"/>
      <c r="F54" s="26">
        <f>[1]CQR!$FD57</f>
        <v>0</v>
      </c>
      <c r="G54" s="33">
        <v>0</v>
      </c>
      <c r="H54" s="34"/>
      <c r="I54" s="35">
        <f>[1]CQR!$FD57</f>
        <v>0</v>
      </c>
      <c r="J54" s="33">
        <v>0</v>
      </c>
      <c r="K54" s="32"/>
      <c r="L54" s="35">
        <f>[1]CQR!$FD57</f>
        <v>0</v>
      </c>
      <c r="M54" s="33">
        <v>0</v>
      </c>
      <c r="N54" s="32"/>
      <c r="O54" s="35">
        <f>[1]CQR!$FD57</f>
        <v>0</v>
      </c>
      <c r="P54" s="33">
        <v>0</v>
      </c>
      <c r="Q54" s="32"/>
      <c r="R54" s="35">
        <f>[1]CQR!$FD57</f>
        <v>0</v>
      </c>
      <c r="S54" s="33">
        <v>0</v>
      </c>
      <c r="T54" s="32"/>
      <c r="U54" s="35">
        <f>[1]CQR!$FD57</f>
        <v>0</v>
      </c>
      <c r="V54" s="33">
        <v>0</v>
      </c>
      <c r="W54" s="32"/>
      <c r="X54" s="35">
        <f t="shared" si="6"/>
        <v>0</v>
      </c>
      <c r="Y54" s="33">
        <f t="shared" si="6"/>
        <v>0</v>
      </c>
      <c r="Z54" s="32"/>
    </row>
    <row r="55" spans="1:26" ht="12.75" customHeight="1" x14ac:dyDescent="0.25">
      <c r="A55" s="25">
        <v>44</v>
      </c>
      <c r="B55" s="26" t="s">
        <v>65</v>
      </c>
      <c r="C55" s="26">
        <f>[1]CQR!$FD58</f>
        <v>0</v>
      </c>
      <c r="D55" s="26">
        <v>0</v>
      </c>
      <c r="E55" s="32"/>
      <c r="F55" s="26">
        <f>[1]CQR!$FD58</f>
        <v>0</v>
      </c>
      <c r="G55" s="33">
        <v>0</v>
      </c>
      <c r="H55" s="34"/>
      <c r="I55" s="35">
        <f>[1]CQR!$FD58</f>
        <v>0</v>
      </c>
      <c r="J55" s="33">
        <v>0</v>
      </c>
      <c r="K55" s="32"/>
      <c r="L55" s="35">
        <f>[1]CQR!$FD58</f>
        <v>0</v>
      </c>
      <c r="M55" s="33">
        <v>0</v>
      </c>
      <c r="N55" s="32"/>
      <c r="O55" s="35">
        <f>[1]CQR!$FD58</f>
        <v>0</v>
      </c>
      <c r="P55" s="33">
        <v>0</v>
      </c>
      <c r="Q55" s="32"/>
      <c r="R55" s="35">
        <f>[1]CQR!$FD58</f>
        <v>0</v>
      </c>
      <c r="S55" s="33">
        <v>0</v>
      </c>
      <c r="T55" s="32"/>
      <c r="U55" s="35">
        <f>[1]CQR!$FD58</f>
        <v>0</v>
      </c>
      <c r="V55" s="33">
        <v>0</v>
      </c>
      <c r="W55" s="32"/>
      <c r="X55" s="35">
        <f t="shared" si="6"/>
        <v>0</v>
      </c>
      <c r="Y55" s="33">
        <f t="shared" si="6"/>
        <v>0</v>
      </c>
      <c r="Z55" s="32"/>
    </row>
    <row r="56" spans="1:26" ht="12.75" customHeight="1" x14ac:dyDescent="0.25">
      <c r="A56" s="25">
        <v>45</v>
      </c>
      <c r="B56" s="26" t="s">
        <v>66</v>
      </c>
      <c r="C56" s="26">
        <f>[1]CQR!$FD59</f>
        <v>0</v>
      </c>
      <c r="D56" s="26">
        <v>0</v>
      </c>
      <c r="E56" s="32"/>
      <c r="F56" s="26">
        <f>[1]CQR!$FD59</f>
        <v>0</v>
      </c>
      <c r="G56" s="33">
        <v>0</v>
      </c>
      <c r="H56" s="34"/>
      <c r="I56" s="35">
        <f>[1]CQR!$FD59</f>
        <v>0</v>
      </c>
      <c r="J56" s="33">
        <v>0</v>
      </c>
      <c r="K56" s="32"/>
      <c r="L56" s="35">
        <f>[1]CQR!$FD59</f>
        <v>0</v>
      </c>
      <c r="M56" s="33">
        <v>0</v>
      </c>
      <c r="N56" s="32"/>
      <c r="O56" s="35">
        <f>[1]CQR!$FD59</f>
        <v>0</v>
      </c>
      <c r="P56" s="33">
        <v>0</v>
      </c>
      <c r="Q56" s="32"/>
      <c r="R56" s="35">
        <f>[1]CQR!$FD59</f>
        <v>0</v>
      </c>
      <c r="S56" s="33">
        <v>0</v>
      </c>
      <c r="T56" s="32"/>
      <c r="U56" s="35">
        <f>[1]CQR!$FD59</f>
        <v>0</v>
      </c>
      <c r="V56" s="33">
        <v>0</v>
      </c>
      <c r="W56" s="32"/>
      <c r="X56" s="35">
        <f t="shared" si="6"/>
        <v>0</v>
      </c>
      <c r="Y56" s="33">
        <f t="shared" si="6"/>
        <v>0</v>
      </c>
      <c r="Z56" s="32"/>
    </row>
    <row r="57" spans="1:26" x14ac:dyDescent="0.25">
      <c r="A57" s="27" t="s">
        <v>33</v>
      </c>
      <c r="B57" s="27"/>
      <c r="C57" s="27">
        <f t="shared" ref="C57:G57" si="28">SUM(C54:C56)</f>
        <v>0</v>
      </c>
      <c r="D57" s="27">
        <f t="shared" si="28"/>
        <v>0</v>
      </c>
      <c r="E57" s="36"/>
      <c r="F57" s="27">
        <f t="shared" si="28"/>
        <v>0</v>
      </c>
      <c r="G57" s="27">
        <f t="shared" si="28"/>
        <v>0</v>
      </c>
      <c r="H57" s="37"/>
      <c r="I57" s="27">
        <f t="shared" ref="I57:V57" si="29">SUM(I54:I56)</f>
        <v>0</v>
      </c>
      <c r="J57" s="27">
        <f t="shared" si="29"/>
        <v>0</v>
      </c>
      <c r="K57" s="36"/>
      <c r="L57" s="27">
        <f t="shared" ref="L57" si="30">SUM(L54:L56)</f>
        <v>0</v>
      </c>
      <c r="M57" s="27">
        <f t="shared" si="29"/>
        <v>0</v>
      </c>
      <c r="N57" s="36"/>
      <c r="O57" s="27">
        <f t="shared" si="29"/>
        <v>0</v>
      </c>
      <c r="P57" s="27">
        <f t="shared" si="29"/>
        <v>0</v>
      </c>
      <c r="Q57" s="36"/>
      <c r="R57" s="27">
        <f t="shared" ref="R57" si="31">SUM(R54:R56)</f>
        <v>0</v>
      </c>
      <c r="S57" s="27">
        <f t="shared" si="29"/>
        <v>0</v>
      </c>
      <c r="T57" s="36"/>
      <c r="U57" s="27">
        <f t="shared" ref="U57" si="32">SUM(U54:U56)</f>
        <v>0</v>
      </c>
      <c r="V57" s="27">
        <f t="shared" si="29"/>
        <v>0</v>
      </c>
      <c r="W57" s="36"/>
      <c r="X57" s="38">
        <f t="shared" si="6"/>
        <v>0</v>
      </c>
      <c r="Y57" s="27">
        <f t="shared" si="6"/>
        <v>0</v>
      </c>
      <c r="Z57" s="36"/>
    </row>
    <row r="58" spans="1:26" ht="12.75" customHeight="1" x14ac:dyDescent="0.25">
      <c r="A58" s="25">
        <v>46</v>
      </c>
      <c r="B58" s="26" t="s">
        <v>67</v>
      </c>
      <c r="C58" s="26">
        <v>500</v>
      </c>
      <c r="D58" s="33">
        <f>VLOOKUP($B58,[1]CQR!$B:$FH,71,0)</f>
        <v>30.174538699999996</v>
      </c>
      <c r="E58" s="32">
        <f t="shared" si="0"/>
        <v>6.0349077399999992E-2</v>
      </c>
      <c r="F58" s="26">
        <v>0</v>
      </c>
      <c r="G58" s="33">
        <f>VLOOKUP($B58,[1]CQR!$B:$FH,77,0)</f>
        <v>0</v>
      </c>
      <c r="H58" s="34" t="s">
        <v>69</v>
      </c>
      <c r="I58" s="35">
        <v>0</v>
      </c>
      <c r="J58" s="33">
        <f>VLOOKUP($B58,[1]CQR!$B:$FH,83,0)</f>
        <v>0</v>
      </c>
      <c r="K58" s="32"/>
      <c r="L58" s="35">
        <v>0</v>
      </c>
      <c r="M58" s="33">
        <f>VLOOKUP($B58,[1]CQR!$B:$FH,89,0)</f>
        <v>0</v>
      </c>
      <c r="N58" s="32" t="s">
        <v>69</v>
      </c>
      <c r="O58" s="35">
        <v>0</v>
      </c>
      <c r="P58" s="33">
        <f>VLOOKUP($B58,[1]CQR!$B:$FH,95,0)</f>
        <v>0</v>
      </c>
      <c r="Q58" s="32" t="s">
        <v>69</v>
      </c>
      <c r="R58" s="35">
        <v>0</v>
      </c>
      <c r="S58" s="33">
        <f>VLOOKUP($B58,[1]CQR!$B:$FH,101,0)</f>
        <v>0</v>
      </c>
      <c r="T58" s="32" t="s">
        <v>69</v>
      </c>
      <c r="U58" s="35">
        <v>0</v>
      </c>
      <c r="V58" s="33">
        <f>VLOOKUP($B58,[1]CQR!$B:$FH,107,0)</f>
        <v>0</v>
      </c>
      <c r="W58" s="32" t="s">
        <v>69</v>
      </c>
      <c r="X58" s="35">
        <f t="shared" si="6"/>
        <v>0</v>
      </c>
      <c r="Y58" s="33">
        <f t="shared" si="6"/>
        <v>0</v>
      </c>
      <c r="Z58" s="32" t="s">
        <v>69</v>
      </c>
    </row>
    <row r="59" spans="1:26" s="8" customFormat="1" x14ac:dyDescent="0.25">
      <c r="A59" s="27" t="s">
        <v>68</v>
      </c>
      <c r="B59" s="27"/>
      <c r="C59" s="38">
        <f t="shared" ref="C59:G59" si="33">C58</f>
        <v>500</v>
      </c>
      <c r="D59" s="38">
        <f t="shared" si="33"/>
        <v>30.174538699999996</v>
      </c>
      <c r="E59" s="36">
        <f t="shared" si="0"/>
        <v>6.0349077399999992E-2</v>
      </c>
      <c r="F59" s="43">
        <f t="shared" si="33"/>
        <v>0</v>
      </c>
      <c r="G59" s="43">
        <f t="shared" si="33"/>
        <v>0</v>
      </c>
      <c r="H59" s="37" t="s">
        <v>69</v>
      </c>
      <c r="I59" s="38">
        <f t="shared" ref="I59:V59" si="34">I58</f>
        <v>0</v>
      </c>
      <c r="J59" s="43">
        <f t="shared" si="34"/>
        <v>0</v>
      </c>
      <c r="K59" s="36"/>
      <c r="L59" s="38">
        <f t="shared" ref="L59" si="35">L58</f>
        <v>0</v>
      </c>
      <c r="M59" s="43">
        <f t="shared" si="34"/>
        <v>0</v>
      </c>
      <c r="N59" s="36"/>
      <c r="O59" s="38">
        <f t="shared" si="34"/>
        <v>0</v>
      </c>
      <c r="P59" s="43">
        <f t="shared" si="34"/>
        <v>0</v>
      </c>
      <c r="Q59" s="36"/>
      <c r="R59" s="38">
        <f t="shared" ref="R59" si="36">R58</f>
        <v>0</v>
      </c>
      <c r="S59" s="43">
        <f t="shared" si="34"/>
        <v>0</v>
      </c>
      <c r="T59" s="36"/>
      <c r="U59" s="38">
        <f t="shared" ref="U59" si="37">U58</f>
        <v>0</v>
      </c>
      <c r="V59" s="43">
        <f t="shared" si="34"/>
        <v>0</v>
      </c>
      <c r="W59" s="36" t="s">
        <v>69</v>
      </c>
      <c r="X59" s="38">
        <f t="shared" si="6"/>
        <v>0</v>
      </c>
      <c r="Y59" s="43">
        <f t="shared" si="6"/>
        <v>0</v>
      </c>
      <c r="Z59" s="36" t="s">
        <v>69</v>
      </c>
    </row>
    <row r="60" spans="1:26" x14ac:dyDescent="0.25">
      <c r="A60" s="27" t="s">
        <v>34</v>
      </c>
      <c r="B60" s="27"/>
      <c r="C60" s="38">
        <f t="shared" ref="C60:D60" si="38">C59+C51+C47+C42+C40+C57+C53</f>
        <v>86999.99395198538</v>
      </c>
      <c r="D60" s="43">
        <f t="shared" si="38"/>
        <v>44150.344538699996</v>
      </c>
      <c r="E60" s="36">
        <f t="shared" si="0"/>
        <v>0.50747525986112396</v>
      </c>
      <c r="F60" s="38">
        <f t="shared" ref="F60:G60" si="39">F59+F51+F47+F42+F40+F57+F53</f>
        <v>1099.99</v>
      </c>
      <c r="G60" s="43">
        <f t="shared" si="39"/>
        <v>39.72</v>
      </c>
      <c r="H60" s="36">
        <f t="shared" ref="H60" si="40">G60/F60</f>
        <v>3.6109419176537969E-2</v>
      </c>
      <c r="I60" s="38">
        <f t="shared" ref="I60:J60" si="41">I59+I51+I47+I42+I40+I57+I53</f>
        <v>2499.8732431707981</v>
      </c>
      <c r="J60" s="43">
        <f t="shared" si="41"/>
        <v>496.30999999999995</v>
      </c>
      <c r="K60" s="36">
        <f t="shared" ref="K60" si="42">J60/I60</f>
        <v>0.19853406621948899</v>
      </c>
      <c r="L60" s="38">
        <f t="shared" ref="L60:M60" si="43">L59+L51+L47+L42+L40+L57+L53</f>
        <v>11499.604684816746</v>
      </c>
      <c r="M60" s="43">
        <f t="shared" si="43"/>
        <v>880.62</v>
      </c>
      <c r="N60" s="36">
        <f t="shared" ref="N60" si="44">M60/L60</f>
        <v>7.6578284570312891E-2</v>
      </c>
      <c r="O60" s="38">
        <f t="shared" ref="O60:P60" si="45">O59+O51+O47+O42+O40+O57+O53</f>
        <v>499.61470622921343</v>
      </c>
      <c r="P60" s="43">
        <f t="shared" si="45"/>
        <v>7.03</v>
      </c>
      <c r="Q60" s="36">
        <f t="shared" ref="Q60" si="46">P60/O60</f>
        <v>1.4070842816173578E-2</v>
      </c>
      <c r="R60" s="38">
        <f t="shared" ref="R60:S60" si="47">R59+R51+R47+R42+R40+R57+R53</f>
        <v>399.72109145216024</v>
      </c>
      <c r="S60" s="43">
        <f t="shared" si="47"/>
        <v>5.0599999999999996</v>
      </c>
      <c r="T60" s="36">
        <f t="shared" ref="T60" si="48">S60/R60</f>
        <v>1.2658826637386971E-2</v>
      </c>
      <c r="U60" s="38">
        <f t="shared" ref="U60:V60" si="49">U59+U51+U47+U42+U40+U57+U53</f>
        <v>8000.0619338151337</v>
      </c>
      <c r="V60" s="43">
        <f t="shared" si="49"/>
        <v>1639.98</v>
      </c>
      <c r="W60" s="36">
        <f t="shared" ref="W60" si="50">V60/U60</f>
        <v>0.20499591297762781</v>
      </c>
      <c r="X60" s="38">
        <f t="shared" ref="X60:Y60" si="51">X59+X51+X47+X42+X40+X57+X53</f>
        <v>22898.875659484052</v>
      </c>
      <c r="Y60" s="43">
        <f t="shared" si="51"/>
        <v>3029</v>
      </c>
      <c r="Z60" s="36">
        <f t="shared" ref="Z60" si="52">Y60/X60</f>
        <v>0.13227723688457496</v>
      </c>
    </row>
    <row r="67" spans="3:39" x14ac:dyDescent="0.25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</sheetData>
  <mergeCells count="11">
    <mergeCell ref="D1:F1"/>
    <mergeCell ref="W1:Y1"/>
    <mergeCell ref="C3:E3"/>
    <mergeCell ref="F3:H3"/>
    <mergeCell ref="A2:Z2"/>
    <mergeCell ref="I3:K3"/>
    <mergeCell ref="L3:N3"/>
    <mergeCell ref="O3:Q3"/>
    <mergeCell ref="R3:T3"/>
    <mergeCell ref="U3:W3"/>
    <mergeCell ref="X3:Z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MSME</vt:lpstr>
      <vt:lpstr>MSME!Print_Area</vt:lpstr>
      <vt:lpstr>MSME!Print_Titles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2022-04-29T07:58:21Z</dcterms:created>
  <dcterms:modified xsi:type="dcterms:W3CDTF">2024-11-21T13:02:53Z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65a18dca-f821-40a2-8e9d-61a8214c99f2</vt:lpwstr>
  </property>
  <property fmtid="{D5CDD505-2E9C-101B-9397-08002B2CF9AE}" pid="3" name="PICSfield">
    <vt:lpwstr>Public</vt:lpwstr>
  </property>
</Properties>
</file>