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5010" yWindow="0" windowWidth="15360" windowHeight="7155"/>
  </bookViews>
  <sheets>
    <sheet name="20.1" sheetId="1" r:id="rId1"/>
  </sheets>
  <definedNames>
    <definedName name="_xlnm.Print_Area" localSheetId="0">'20.1'!$A$1:$K$64</definedName>
    <definedName name="_xlnm.Print_Titles" localSheetId="0">'20.1'!$B:$B,'20.1'!$1:$4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F50" i="1"/>
  <c r="D50" i="1"/>
  <c r="C50" i="1"/>
  <c r="J54" i="1" l="1"/>
  <c r="H52" i="1"/>
  <c r="J46" i="1"/>
  <c r="J45" i="1"/>
  <c r="H42" i="1"/>
  <c r="J41" i="1"/>
  <c r="H38" i="1"/>
  <c r="H37" i="1"/>
  <c r="H33" i="1"/>
  <c r="H32" i="1"/>
  <c r="J29" i="1"/>
  <c r="H28" i="1"/>
  <c r="J25" i="1"/>
  <c r="G47" i="1"/>
  <c r="J22" i="1"/>
  <c r="H20" i="1"/>
  <c r="H19" i="1"/>
  <c r="J16" i="1"/>
  <c r="H15" i="1"/>
  <c r="H14" i="1"/>
  <c r="J34" i="1"/>
  <c r="J12" i="1"/>
  <c r="J10" i="1"/>
  <c r="H9" i="1"/>
  <c r="H8" i="1"/>
  <c r="H6" i="1"/>
  <c r="J5" i="1"/>
  <c r="E52" i="1"/>
  <c r="E51" i="1"/>
  <c r="E49" i="1"/>
  <c r="E46" i="1"/>
  <c r="J43" i="1"/>
  <c r="J33" i="1"/>
  <c r="J30" i="1"/>
  <c r="E29" i="1"/>
  <c r="E28" i="1"/>
  <c r="E25" i="1"/>
  <c r="E24" i="1"/>
  <c r="J20" i="1"/>
  <c r="J6" i="1"/>
  <c r="K63" i="1"/>
  <c r="G63" i="1"/>
  <c r="E63" i="1"/>
  <c r="G57" i="1"/>
  <c r="F57" i="1"/>
  <c r="F63" i="1" s="1"/>
  <c r="D57" i="1"/>
  <c r="D63" i="1" s="1"/>
  <c r="C57" i="1"/>
  <c r="C63" i="1" s="1"/>
  <c r="J56" i="1"/>
  <c r="I56" i="1"/>
  <c r="G55" i="1"/>
  <c r="G62" i="1" s="1"/>
  <c r="F55" i="1"/>
  <c r="F62" i="1" s="1"/>
  <c r="D55" i="1"/>
  <c r="D62" i="1" s="1"/>
  <c r="C55" i="1"/>
  <c r="I54" i="1"/>
  <c r="E54" i="1"/>
  <c r="J53" i="1"/>
  <c r="I53" i="1"/>
  <c r="H53" i="1"/>
  <c r="E53" i="1"/>
  <c r="I52" i="1"/>
  <c r="J51" i="1"/>
  <c r="I51" i="1"/>
  <c r="I55" i="1" s="1"/>
  <c r="I62" i="1" s="1"/>
  <c r="H51" i="1"/>
  <c r="F61" i="1"/>
  <c r="D61" i="1"/>
  <c r="C61" i="1"/>
  <c r="I49" i="1"/>
  <c r="I50" i="1" s="1"/>
  <c r="F47" i="1"/>
  <c r="D47" i="1"/>
  <c r="C47" i="1"/>
  <c r="I46" i="1"/>
  <c r="I45" i="1"/>
  <c r="H45" i="1"/>
  <c r="E45" i="1"/>
  <c r="J44" i="1"/>
  <c r="I44" i="1"/>
  <c r="I43" i="1"/>
  <c r="H43" i="1"/>
  <c r="I42" i="1"/>
  <c r="I41" i="1"/>
  <c r="E41" i="1"/>
  <c r="J40" i="1"/>
  <c r="I40" i="1"/>
  <c r="H40" i="1"/>
  <c r="J39" i="1"/>
  <c r="I39" i="1"/>
  <c r="H39" i="1"/>
  <c r="E39" i="1"/>
  <c r="I38" i="1"/>
  <c r="E38" i="1"/>
  <c r="J37" i="1"/>
  <c r="I37" i="1"/>
  <c r="E37" i="1"/>
  <c r="J36" i="1"/>
  <c r="I36" i="1"/>
  <c r="H36" i="1"/>
  <c r="J35" i="1"/>
  <c r="I35" i="1"/>
  <c r="I33" i="1"/>
  <c r="E33" i="1"/>
  <c r="J32" i="1"/>
  <c r="I32" i="1"/>
  <c r="E32" i="1"/>
  <c r="J31" i="1"/>
  <c r="I31" i="1"/>
  <c r="H31" i="1"/>
  <c r="E31" i="1"/>
  <c r="I30" i="1"/>
  <c r="I29" i="1"/>
  <c r="J28" i="1"/>
  <c r="I28" i="1"/>
  <c r="J27" i="1"/>
  <c r="I27" i="1"/>
  <c r="H27" i="1"/>
  <c r="E27" i="1"/>
  <c r="J26" i="1"/>
  <c r="I26" i="1"/>
  <c r="H26" i="1"/>
  <c r="E26" i="1"/>
  <c r="I25" i="1"/>
  <c r="J24" i="1"/>
  <c r="I24" i="1"/>
  <c r="H24" i="1"/>
  <c r="F23" i="1"/>
  <c r="F48" i="1" s="1"/>
  <c r="D23" i="1"/>
  <c r="C23" i="1"/>
  <c r="I22" i="1"/>
  <c r="H22" i="1"/>
  <c r="E22" i="1"/>
  <c r="J21" i="1"/>
  <c r="I21" i="1"/>
  <c r="H21" i="1"/>
  <c r="E21" i="1"/>
  <c r="I20" i="1"/>
  <c r="J19" i="1"/>
  <c r="I19" i="1"/>
  <c r="E19" i="1"/>
  <c r="J18" i="1"/>
  <c r="I18" i="1"/>
  <c r="H18" i="1"/>
  <c r="E18" i="1"/>
  <c r="J17" i="1"/>
  <c r="I17" i="1"/>
  <c r="H17" i="1"/>
  <c r="I16" i="1"/>
  <c r="H16" i="1"/>
  <c r="J15" i="1"/>
  <c r="I15" i="1"/>
  <c r="E15" i="1"/>
  <c r="J14" i="1"/>
  <c r="I14" i="1"/>
  <c r="E14" i="1"/>
  <c r="J13" i="1"/>
  <c r="I13" i="1"/>
  <c r="H13" i="1"/>
  <c r="E13" i="1"/>
  <c r="I34" i="1"/>
  <c r="I12" i="1"/>
  <c r="H12" i="1"/>
  <c r="E12" i="1"/>
  <c r="J11" i="1"/>
  <c r="I11" i="1"/>
  <c r="H11" i="1"/>
  <c r="E11" i="1"/>
  <c r="I10" i="1"/>
  <c r="H10" i="1"/>
  <c r="J9" i="1"/>
  <c r="I9" i="1"/>
  <c r="E9" i="1"/>
  <c r="J8" i="1"/>
  <c r="I8" i="1"/>
  <c r="E8" i="1"/>
  <c r="J7" i="1"/>
  <c r="I7" i="1"/>
  <c r="H7" i="1"/>
  <c r="E7" i="1"/>
  <c r="I6" i="1"/>
  <c r="I5" i="1"/>
  <c r="H5" i="1"/>
  <c r="E5" i="1"/>
  <c r="C48" i="1" l="1"/>
  <c r="C60" i="1" s="1"/>
  <c r="K12" i="1"/>
  <c r="K26" i="1"/>
  <c r="K9" i="1"/>
  <c r="K14" i="1"/>
  <c r="K28" i="1"/>
  <c r="K53" i="1"/>
  <c r="K7" i="1"/>
  <c r="K11" i="1"/>
  <c r="K29" i="1"/>
  <c r="K15" i="1"/>
  <c r="I61" i="1"/>
  <c r="K51" i="1"/>
  <c r="E55" i="1"/>
  <c r="E62" i="1" s="1"/>
  <c r="K16" i="1"/>
  <c r="H47" i="1"/>
  <c r="H50" i="1"/>
  <c r="H61" i="1" s="1"/>
  <c r="K6" i="1"/>
  <c r="K34" i="1"/>
  <c r="K8" i="1"/>
  <c r="K13" i="1"/>
  <c r="K5" i="1"/>
  <c r="K10" i="1"/>
  <c r="K45" i="1"/>
  <c r="J52" i="1"/>
  <c r="K52" i="1" s="1"/>
  <c r="H54" i="1"/>
  <c r="J49" i="1"/>
  <c r="H49" i="1"/>
  <c r="H46" i="1"/>
  <c r="J42" i="1"/>
  <c r="K42" i="1" s="1"/>
  <c r="J38" i="1"/>
  <c r="K38" i="1" s="1"/>
  <c r="H34" i="1"/>
  <c r="G23" i="1"/>
  <c r="H23" i="1" s="1"/>
  <c r="K25" i="1"/>
  <c r="K36" i="1"/>
  <c r="E42" i="1"/>
  <c r="E43" i="1"/>
  <c r="D48" i="1"/>
  <c r="D60" i="1" s="1"/>
  <c r="E47" i="1"/>
  <c r="K43" i="1"/>
  <c r="K17" i="1"/>
  <c r="E10" i="1"/>
  <c r="E34" i="1"/>
  <c r="E16" i="1"/>
  <c r="E20" i="1"/>
  <c r="E6" i="1"/>
  <c r="K41" i="1"/>
  <c r="K46" i="1"/>
  <c r="I23" i="1"/>
  <c r="K18" i="1"/>
  <c r="K19" i="1"/>
  <c r="K20" i="1"/>
  <c r="K21" i="1"/>
  <c r="K22" i="1"/>
  <c r="I47" i="1"/>
  <c r="K27" i="1"/>
  <c r="K37" i="1"/>
  <c r="K39" i="1"/>
  <c r="E50" i="1"/>
  <c r="E61" i="1" s="1"/>
  <c r="K54" i="1"/>
  <c r="K31" i="1"/>
  <c r="K32" i="1"/>
  <c r="K33" i="1"/>
  <c r="F60" i="1"/>
  <c r="F58" i="1"/>
  <c r="F64" i="1" s="1"/>
  <c r="C62" i="1"/>
  <c r="E23" i="1"/>
  <c r="K24" i="1"/>
  <c r="H55" i="1"/>
  <c r="H62" i="1" s="1"/>
  <c r="J23" i="1"/>
  <c r="I57" i="1"/>
  <c r="I63" i="1" s="1"/>
  <c r="G61" i="1"/>
  <c r="J57" i="1"/>
  <c r="J63" i="1" s="1"/>
  <c r="J50" i="1" l="1"/>
  <c r="J61" i="1" s="1"/>
  <c r="C58" i="1"/>
  <c r="C64" i="1" s="1"/>
  <c r="D58" i="1"/>
  <c r="D64" i="1" s="1"/>
  <c r="J47" i="1"/>
  <c r="K47" i="1" s="1"/>
  <c r="J55" i="1"/>
  <c r="K49" i="1"/>
  <c r="G48" i="1"/>
  <c r="E48" i="1"/>
  <c r="E60" i="1" s="1"/>
  <c r="I48" i="1"/>
  <c r="K23" i="1"/>
  <c r="K50" i="1" l="1"/>
  <c r="K61" i="1" s="1"/>
  <c r="E58" i="1"/>
  <c r="E64" i="1" s="1"/>
  <c r="J48" i="1"/>
  <c r="J58" i="1" s="1"/>
  <c r="J62" i="1"/>
  <c r="K55" i="1"/>
  <c r="K62" i="1" s="1"/>
  <c r="G58" i="1"/>
  <c r="G60" i="1"/>
  <c r="H48" i="1"/>
  <c r="H60" i="1" s="1"/>
  <c r="I58" i="1"/>
  <c r="I64" i="1" s="1"/>
  <c r="I60" i="1"/>
  <c r="J60" i="1" l="1"/>
  <c r="K48" i="1"/>
  <c r="K60" i="1" s="1"/>
  <c r="G64" i="1"/>
  <c r="H58" i="1"/>
  <c r="H64" i="1" s="1"/>
  <c r="K58" i="1"/>
  <c r="K64" i="1" s="1"/>
  <c r="J64" i="1"/>
</calcChain>
</file>

<file path=xl/sharedStrings.xml><?xml version="1.0" encoding="utf-8"?>
<sst xmlns="http://schemas.openxmlformats.org/spreadsheetml/2006/main" count="77" uniqueCount="70">
  <si>
    <t>SLBC OF A.P.                                                                                                                        CONVENOR::ANDHRA BANK</t>
  </si>
  <si>
    <t>S.No.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</si>
  <si>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</si>
  <si>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</si>
  <si>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</si>
  <si>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</si>
  <si>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</si>
  <si>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</si>
  <si>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</si>
  <si>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</si>
  <si>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</si>
  <si>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</si>
  <si>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</si>
  <si>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</si>
  <si>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</si>
  <si>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</si>
  <si>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</si>
  <si>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</si>
  <si>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</si>
  <si>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</si>
  <si>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</si>
  <si>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</si>
  <si>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</si>
  <si>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</si>
  <si>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</si>
  <si>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</si>
  <si>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</si>
  <si>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State Bank of India</t>
  </si>
  <si>
    <t>Public  Sector  Banks  Total</t>
  </si>
  <si>
    <t>Axis Bank</t>
  </si>
  <si>
    <t>Catholic Syrian Bank Ltd</t>
  </si>
  <si>
    <t>NA</t>
  </si>
  <si>
    <t>City Union Bank Ltd</t>
  </si>
  <si>
    <t>Coastal Local Area Bank Ltd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</si>
  <si>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</si>
  <si>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</si>
  <si>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</si>
  <si>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</si>
  <si>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</si>
  <si>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</si>
  <si>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</si>
  <si>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</si>
  <si>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</si>
  <si>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</si>
  <si>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</si>
  <si>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</si>
  <si>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</si>
  <si>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</si>
  <si>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</si>
  <si>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</si>
  <si>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</si>
  <si>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</si>
  <si>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</si>
  <si>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</si>
  <si>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</si>
  <si>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</si>
  <si>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</si>
  <si>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</si>
  <si>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</si>
  <si>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</si>
  <si>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</si>
  <si>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</si>
  <si>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</si>
  <si>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</si>
  <si>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</si>
  <si>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</si>
  <si>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</si>
  <si>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</si>
  <si>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IDFC First Bank</t>
  </si>
  <si>
    <t>ANNUAL CREDIT PLAN 2019-20- BANK-WISE ACHIEVEMENT AS ON 30.09.2019 ( amount in crores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</si>
</sst>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0" borderId="1" xfId="0" applyFont="1" applyBorder="1"/>
    <xf numFmtId="164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>
      <alignment wrapText="1"/>
    </xf>
    <xf numFmtId="0" fontId="2" fillId="2" borderId="0" xfId="0" applyFont="1" applyFill="1" applyAlignment="1"/>
    <xf numFmtId="2" fontId="1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 applyProtection="1"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64"/>
  <sheetViews>
    <sheetView tabSelected="1" zoomScaleSheetLayoutView="71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activeCell="B3" sqref="B3:B4"/>
    </sheetView>
  </sheetViews>
  <sheetFormatPr defaultColWidth="20.7109375" defaultRowHeight="15" x14ac:dyDescent="0.25"/>
  <cols>
    <col min="1" max="1" width="8.140625" style="1" customWidth="1"/>
    <col min="2" max="2" width="29.42578125" style="1" customWidth="1"/>
    <col min="3" max="3" width="15.7109375" style="1" customWidth="1"/>
    <col min="4" max="4" width="12.85546875" style="1" customWidth="1"/>
    <col min="5" max="5" width="12.85546875" style="16" customWidth="1"/>
    <col min="6" max="7" width="12.42578125" style="1" customWidth="1"/>
    <col min="8" max="8" width="12.28515625" style="1" customWidth="1"/>
    <col min="9" max="9" width="12.42578125" style="1" customWidth="1"/>
    <col min="10" max="10" width="11.28515625" style="1" customWidth="1"/>
    <col min="11" max="11" width="10.7109375" style="1" customWidth="1"/>
    <col min="12" max="16384" width="20.7109375" style="1"/>
  </cols>
  <sheetData>
    <row r="1" spans="1:1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5">
      <c r="A2" s="23" t="s">
        <v>69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47.25" customHeight="1" x14ac:dyDescent="0.25">
      <c r="A3" s="24" t="s">
        <v>1</v>
      </c>
      <c r="B3" s="25" t="s">
        <v>2</v>
      </c>
      <c r="C3" s="27" t="s">
        <v>3</v>
      </c>
      <c r="D3" s="28"/>
      <c r="E3" s="29"/>
      <c r="F3" s="30" t="s">
        <v>4</v>
      </c>
      <c r="G3" s="31"/>
      <c r="H3" s="32"/>
      <c r="I3" s="33" t="s">
        <v>5</v>
      </c>
      <c r="J3" s="33"/>
      <c r="K3" s="33"/>
    </row>
    <row r="4" spans="1:11" s="4" customFormat="1" ht="30" x14ac:dyDescent="0.25">
      <c r="A4" s="24"/>
      <c r="B4" s="26"/>
      <c r="C4" s="2" t="s">
        <v>6</v>
      </c>
      <c r="D4" s="3" t="s">
        <v>7</v>
      </c>
      <c r="E4" s="3" t="s">
        <v>8</v>
      </c>
      <c r="F4" s="2" t="s">
        <v>6</v>
      </c>
      <c r="G4" s="3" t="s">
        <v>7</v>
      </c>
      <c r="H4" s="3" t="s">
        <v>8</v>
      </c>
      <c r="I4" s="2" t="s">
        <v>6</v>
      </c>
      <c r="J4" s="3" t="s">
        <v>7</v>
      </c>
      <c r="K4" s="3" t="s">
        <v>8</v>
      </c>
    </row>
    <row r="5" spans="1:11" s="9" customFormat="1" x14ac:dyDescent="0.25">
      <c r="A5" s="5">
        <v>1</v>
      </c>
      <c r="B5" s="6" t="s">
        <v>9</v>
      </c>
      <c r="C5" s="7">
        <v>17.899999999999999</v>
      </c>
      <c r="D5" s="7">
        <v>5.96</v>
      </c>
      <c r="E5" s="8">
        <f>D5/C5%</f>
        <v>33.296089385474865</v>
      </c>
      <c r="F5" s="8">
        <v>23.718499999999999</v>
      </c>
      <c r="G5" s="8">
        <v>5.46</v>
      </c>
      <c r="H5" s="8">
        <f>G5/F5%</f>
        <v>23.020005480953689</v>
      </c>
      <c r="I5" s="8">
        <f t="shared" ref="I5:J27" si="0">C5+F5</f>
        <v>41.618499999999997</v>
      </c>
      <c r="J5" s="8">
        <f t="shared" si="0"/>
        <v>11.42</v>
      </c>
      <c r="K5" s="8">
        <f>J5/I5%</f>
        <v>27.439720316686092</v>
      </c>
    </row>
    <row r="6" spans="1:11" x14ac:dyDescent="0.25">
      <c r="A6" s="5">
        <v>2</v>
      </c>
      <c r="B6" s="10" t="s">
        <v>10</v>
      </c>
      <c r="C6" s="11">
        <v>11467.873299999999</v>
      </c>
      <c r="D6" s="11">
        <v>7872.4666414060002</v>
      </c>
      <c r="E6" s="12">
        <f t="shared" ref="E6:E43" si="1">D6/C6%</f>
        <v>68.648008531852199</v>
      </c>
      <c r="F6" s="12">
        <v>7731.2799000000005</v>
      </c>
      <c r="G6" s="12">
        <v>2673.489801793</v>
      </c>
      <c r="H6" s="8">
        <f t="shared" ref="H6:H58" si="2">G6/F6%</f>
        <v>34.580170895028651</v>
      </c>
      <c r="I6" s="12">
        <f t="shared" si="0"/>
        <v>19199.153200000001</v>
      </c>
      <c r="J6" s="8">
        <f t="shared" si="0"/>
        <v>10545.956443199</v>
      </c>
      <c r="K6" s="12">
        <f t="shared" ref="K6:K58" si="3">J6/I6%</f>
        <v>54.929279085074441</v>
      </c>
    </row>
    <row r="7" spans="1:11" x14ac:dyDescent="0.25">
      <c r="A7" s="5">
        <v>3</v>
      </c>
      <c r="B7" s="10" t="s">
        <v>11</v>
      </c>
      <c r="C7" s="11">
        <v>2057.4079999999999</v>
      </c>
      <c r="D7" s="11">
        <v>1336.3074999999999</v>
      </c>
      <c r="E7" s="12">
        <f t="shared" si="1"/>
        <v>64.951020896195601</v>
      </c>
      <c r="F7" s="12">
        <v>706.30489999999998</v>
      </c>
      <c r="G7" s="12">
        <v>423.08670000000001</v>
      </c>
      <c r="H7" s="8">
        <f t="shared" si="2"/>
        <v>59.901425007811788</v>
      </c>
      <c r="I7" s="12">
        <f t="shared" si="0"/>
        <v>2763.7129</v>
      </c>
      <c r="J7" s="8">
        <f t="shared" si="0"/>
        <v>1759.3942</v>
      </c>
      <c r="K7" s="12">
        <f t="shared" si="3"/>
        <v>63.660527111915272</v>
      </c>
    </row>
    <row r="8" spans="1:11" x14ac:dyDescent="0.25">
      <c r="A8" s="5">
        <v>4</v>
      </c>
      <c r="B8" s="10" t="s">
        <v>12</v>
      </c>
      <c r="C8" s="11">
        <v>1192.1306999999999</v>
      </c>
      <c r="D8" s="11">
        <v>884.88</v>
      </c>
      <c r="E8" s="12">
        <f t="shared" si="1"/>
        <v>74.22676053892414</v>
      </c>
      <c r="F8" s="12">
        <v>375.42340000000002</v>
      </c>
      <c r="G8" s="12">
        <v>152.82999999999998</v>
      </c>
      <c r="H8" s="8">
        <f t="shared" si="2"/>
        <v>40.708703826133366</v>
      </c>
      <c r="I8" s="12">
        <f t="shared" si="0"/>
        <v>1567.5540999999998</v>
      </c>
      <c r="J8" s="8">
        <f t="shared" si="0"/>
        <v>1037.71</v>
      </c>
      <c r="K8" s="12">
        <f t="shared" si="3"/>
        <v>66.199310122693703</v>
      </c>
    </row>
    <row r="9" spans="1:11" x14ac:dyDescent="0.25">
      <c r="A9" s="5">
        <v>5</v>
      </c>
      <c r="B9" s="10" t="s">
        <v>13</v>
      </c>
      <c r="C9" s="11">
        <v>38.102699999999999</v>
      </c>
      <c r="D9" s="11">
        <v>0</v>
      </c>
      <c r="E9" s="12">
        <f t="shared" si="1"/>
        <v>0</v>
      </c>
      <c r="F9" s="12">
        <v>0.14069999999999999</v>
      </c>
      <c r="G9" s="12">
        <v>0</v>
      </c>
      <c r="H9" s="8">
        <f t="shared" si="2"/>
        <v>0</v>
      </c>
      <c r="I9" s="12">
        <f t="shared" si="0"/>
        <v>38.243400000000001</v>
      </c>
      <c r="J9" s="8">
        <f t="shared" si="0"/>
        <v>0</v>
      </c>
      <c r="K9" s="12">
        <f t="shared" si="3"/>
        <v>0</v>
      </c>
    </row>
    <row r="10" spans="1:11" x14ac:dyDescent="0.25">
      <c r="A10" s="5">
        <v>6</v>
      </c>
      <c r="B10" s="10" t="s">
        <v>14</v>
      </c>
      <c r="C10" s="11">
        <v>6694.9173000000001</v>
      </c>
      <c r="D10" s="11">
        <v>3242.9603381000002</v>
      </c>
      <c r="E10" s="12">
        <f t="shared" si="1"/>
        <v>48.43913961566038</v>
      </c>
      <c r="F10" s="12">
        <v>544.0847</v>
      </c>
      <c r="G10" s="12">
        <v>332.00740000000002</v>
      </c>
      <c r="H10" s="8">
        <f t="shared" si="2"/>
        <v>61.021271136644721</v>
      </c>
      <c r="I10" s="12">
        <f t="shared" si="0"/>
        <v>7239.0020000000004</v>
      </c>
      <c r="J10" s="8">
        <f t="shared" si="0"/>
        <v>3574.9677381000001</v>
      </c>
      <c r="K10" s="12">
        <f t="shared" si="3"/>
        <v>49.384814897136373</v>
      </c>
    </row>
    <row r="11" spans="1:11" x14ac:dyDescent="0.25">
      <c r="A11" s="5">
        <v>7</v>
      </c>
      <c r="B11" s="10" t="s">
        <v>15</v>
      </c>
      <c r="C11" s="11">
        <v>867.19269999999995</v>
      </c>
      <c r="D11" s="11">
        <v>685.85090000000002</v>
      </c>
      <c r="E11" s="12">
        <f t="shared" si="1"/>
        <v>79.088638545965622</v>
      </c>
      <c r="F11" s="12">
        <v>523.80539999999996</v>
      </c>
      <c r="G11" s="12">
        <v>251.32400000000001</v>
      </c>
      <c r="H11" s="8">
        <f t="shared" si="2"/>
        <v>47.980414100351013</v>
      </c>
      <c r="I11" s="12">
        <f t="shared" si="0"/>
        <v>1390.9980999999998</v>
      </c>
      <c r="J11" s="8">
        <f t="shared" si="0"/>
        <v>937.17489999999998</v>
      </c>
      <c r="K11" s="12">
        <f t="shared" si="3"/>
        <v>67.374276068385726</v>
      </c>
    </row>
    <row r="12" spans="1:11" x14ac:dyDescent="0.25">
      <c r="A12" s="5">
        <v>8</v>
      </c>
      <c r="B12" s="10" t="s">
        <v>16</v>
      </c>
      <c r="C12" s="11">
        <v>602.00400000000002</v>
      </c>
      <c r="D12" s="11">
        <v>640.22</v>
      </c>
      <c r="E12" s="12">
        <f t="shared" si="1"/>
        <v>106.34813057720548</v>
      </c>
      <c r="F12" s="12">
        <v>143.23699999999999</v>
      </c>
      <c r="G12" s="12">
        <v>207.43</v>
      </c>
      <c r="H12" s="8">
        <f t="shared" si="2"/>
        <v>144.8159344303497</v>
      </c>
      <c r="I12" s="12">
        <f t="shared" si="0"/>
        <v>745.24099999999999</v>
      </c>
      <c r="J12" s="8">
        <f t="shared" si="0"/>
        <v>847.65000000000009</v>
      </c>
      <c r="K12" s="12">
        <f t="shared" si="3"/>
        <v>113.74172918559233</v>
      </c>
    </row>
    <row r="13" spans="1:11" x14ac:dyDescent="0.25">
      <c r="A13" s="5">
        <v>9</v>
      </c>
      <c r="B13" s="10" t="s">
        <v>18</v>
      </c>
      <c r="C13" s="11">
        <v>4131.8747000000003</v>
      </c>
      <c r="D13" s="11">
        <v>3095.02</v>
      </c>
      <c r="E13" s="12">
        <f t="shared" si="1"/>
        <v>74.905950076366054</v>
      </c>
      <c r="F13" s="12">
        <v>977.83519999999999</v>
      </c>
      <c r="G13" s="12">
        <v>601.57810000000006</v>
      </c>
      <c r="H13" s="8">
        <f t="shared" si="2"/>
        <v>61.52141996933635</v>
      </c>
      <c r="I13" s="12">
        <f t="shared" si="0"/>
        <v>5109.7098999999998</v>
      </c>
      <c r="J13" s="8">
        <f t="shared" si="0"/>
        <v>3696.5981000000002</v>
      </c>
      <c r="K13" s="12">
        <f t="shared" si="3"/>
        <v>72.344578701033498</v>
      </c>
    </row>
    <row r="14" spans="1:11" x14ac:dyDescent="0.25">
      <c r="A14" s="5">
        <v>10</v>
      </c>
      <c r="B14" s="10" t="s">
        <v>19</v>
      </c>
      <c r="C14" s="11">
        <v>1287.6932999999999</v>
      </c>
      <c r="D14" s="11">
        <v>923.35</v>
      </c>
      <c r="E14" s="12">
        <f t="shared" si="1"/>
        <v>71.705739247070724</v>
      </c>
      <c r="F14" s="12">
        <v>793.12239999999997</v>
      </c>
      <c r="G14" s="12">
        <v>557.21</v>
      </c>
      <c r="H14" s="8">
        <f t="shared" si="2"/>
        <v>70.255234248837269</v>
      </c>
      <c r="I14" s="12">
        <f t="shared" si="0"/>
        <v>2080.8157000000001</v>
      </c>
      <c r="J14" s="8">
        <f t="shared" si="0"/>
        <v>1480.56</v>
      </c>
      <c r="K14" s="12">
        <f t="shared" si="3"/>
        <v>71.152865676667076</v>
      </c>
    </row>
    <row r="15" spans="1:11" x14ac:dyDescent="0.25">
      <c r="A15" s="5">
        <v>11</v>
      </c>
      <c r="B15" s="10" t="s">
        <v>20</v>
      </c>
      <c r="C15" s="11">
        <v>122.6947</v>
      </c>
      <c r="D15" s="11">
        <v>32.67</v>
      </c>
      <c r="E15" s="12">
        <f t="shared" si="1"/>
        <v>26.62706702082486</v>
      </c>
      <c r="F15" s="12">
        <v>38.345799999999997</v>
      </c>
      <c r="G15" s="12">
        <v>11.462</v>
      </c>
      <c r="H15" s="8">
        <f t="shared" si="2"/>
        <v>29.891148443897379</v>
      </c>
      <c r="I15" s="12">
        <f t="shared" si="0"/>
        <v>161.04050000000001</v>
      </c>
      <c r="J15" s="8">
        <f t="shared" si="0"/>
        <v>44.132000000000005</v>
      </c>
      <c r="K15" s="12">
        <f t="shared" si="3"/>
        <v>27.404286499358857</v>
      </c>
    </row>
    <row r="16" spans="1:11" x14ac:dyDescent="0.25">
      <c r="A16" s="5">
        <v>12</v>
      </c>
      <c r="B16" s="10" t="s">
        <v>21</v>
      </c>
      <c r="C16" s="11">
        <v>46.761299999999999</v>
      </c>
      <c r="D16" s="11">
        <v>40.049999999999997</v>
      </c>
      <c r="E16" s="12">
        <f t="shared" si="1"/>
        <v>85.647747175549</v>
      </c>
      <c r="F16" s="12">
        <v>207.52789999999999</v>
      </c>
      <c r="G16" s="12">
        <v>206.50299999999999</v>
      </c>
      <c r="H16" s="8">
        <f t="shared" si="2"/>
        <v>99.50613869267697</v>
      </c>
      <c r="I16" s="12">
        <f t="shared" si="0"/>
        <v>254.28919999999999</v>
      </c>
      <c r="J16" s="8">
        <f t="shared" si="0"/>
        <v>246.553</v>
      </c>
      <c r="K16" s="12">
        <f t="shared" si="3"/>
        <v>96.957715860524146</v>
      </c>
    </row>
    <row r="17" spans="1:11" x14ac:dyDescent="0.25">
      <c r="A17" s="5">
        <v>13</v>
      </c>
      <c r="B17" s="10" t="s">
        <v>22</v>
      </c>
      <c r="C17" s="11">
        <v>0.20399999999999999</v>
      </c>
      <c r="D17" s="11">
        <v>1.4191</v>
      </c>
      <c r="E17" s="12">
        <v>0</v>
      </c>
      <c r="F17" s="12">
        <v>0.70609999999999995</v>
      </c>
      <c r="G17" s="12">
        <v>0.1265</v>
      </c>
      <c r="H17" s="8">
        <f t="shared" si="2"/>
        <v>17.915309446254074</v>
      </c>
      <c r="I17" s="12">
        <f t="shared" si="0"/>
        <v>0.91009999999999991</v>
      </c>
      <c r="J17" s="8">
        <f t="shared" si="0"/>
        <v>1.5456000000000001</v>
      </c>
      <c r="K17" s="12">
        <f t="shared" si="3"/>
        <v>169.82749148445228</v>
      </c>
    </row>
    <row r="18" spans="1:11" x14ac:dyDescent="0.25">
      <c r="A18" s="5">
        <v>14</v>
      </c>
      <c r="B18" s="10" t="s">
        <v>23</v>
      </c>
      <c r="C18" s="11">
        <v>5339.1352999999999</v>
      </c>
      <c r="D18" s="11">
        <v>5467.47</v>
      </c>
      <c r="E18" s="12">
        <f t="shared" si="1"/>
        <v>102.40366075757623</v>
      </c>
      <c r="F18" s="12">
        <v>3272.9758999999999</v>
      </c>
      <c r="G18" s="12">
        <v>1324.69</v>
      </c>
      <c r="H18" s="8">
        <f t="shared" si="2"/>
        <v>40.473564134706891</v>
      </c>
      <c r="I18" s="12">
        <f t="shared" si="0"/>
        <v>8612.1111999999994</v>
      </c>
      <c r="J18" s="8">
        <f t="shared" si="0"/>
        <v>6792.16</v>
      </c>
      <c r="K18" s="12">
        <f t="shared" si="3"/>
        <v>78.867537149311318</v>
      </c>
    </row>
    <row r="19" spans="1:11" x14ac:dyDescent="0.25">
      <c r="A19" s="5">
        <v>15</v>
      </c>
      <c r="B19" s="10" t="s">
        <v>24</v>
      </c>
      <c r="C19" s="11">
        <v>82.665300000000002</v>
      </c>
      <c r="D19" s="11">
        <v>24.82</v>
      </c>
      <c r="E19" s="12">
        <f t="shared" si="1"/>
        <v>30.024689924309232</v>
      </c>
      <c r="F19" s="12">
        <v>16.5244</v>
      </c>
      <c r="G19" s="12">
        <v>14.010000000000002</v>
      </c>
      <c r="H19" s="8">
        <f t="shared" si="2"/>
        <v>84.783713780833196</v>
      </c>
      <c r="I19" s="12">
        <f t="shared" si="0"/>
        <v>99.189700000000002</v>
      </c>
      <c r="J19" s="8">
        <f t="shared" si="0"/>
        <v>38.83</v>
      </c>
      <c r="K19" s="12">
        <f t="shared" si="3"/>
        <v>39.147209841344413</v>
      </c>
    </row>
    <row r="20" spans="1:11" x14ac:dyDescent="0.25">
      <c r="A20" s="5">
        <v>16</v>
      </c>
      <c r="B20" s="10" t="s">
        <v>25</v>
      </c>
      <c r="C20" s="11">
        <v>2733.8492999999999</v>
      </c>
      <c r="D20" s="11">
        <v>1087.875</v>
      </c>
      <c r="E20" s="12">
        <f t="shared" si="1"/>
        <v>39.792793260403933</v>
      </c>
      <c r="F20" s="12">
        <v>634.09310000000005</v>
      </c>
      <c r="G20" s="12">
        <v>810.57999999999993</v>
      </c>
      <c r="H20" s="8">
        <f t="shared" si="2"/>
        <v>127.83296332983278</v>
      </c>
      <c r="I20" s="12">
        <f t="shared" si="0"/>
        <v>3367.9423999999999</v>
      </c>
      <c r="J20" s="8">
        <f t="shared" si="0"/>
        <v>1898.4549999999999</v>
      </c>
      <c r="K20" s="12">
        <f t="shared" si="3"/>
        <v>56.368392761111359</v>
      </c>
    </row>
    <row r="21" spans="1:11" x14ac:dyDescent="0.25">
      <c r="A21" s="5">
        <v>17</v>
      </c>
      <c r="B21" s="10" t="s">
        <v>26</v>
      </c>
      <c r="C21" s="11">
        <v>7.2759999999999998</v>
      </c>
      <c r="D21" s="11">
        <v>0.3</v>
      </c>
      <c r="E21" s="12">
        <f t="shared" si="1"/>
        <v>4.1231445849367789</v>
      </c>
      <c r="F21" s="12">
        <v>4.3146000000000004</v>
      </c>
      <c r="G21" s="12">
        <v>0.79659999999999997</v>
      </c>
      <c r="H21" s="8">
        <f t="shared" si="2"/>
        <v>18.462893431604318</v>
      </c>
      <c r="I21" s="12">
        <f t="shared" si="0"/>
        <v>11.5906</v>
      </c>
      <c r="J21" s="8">
        <f t="shared" si="0"/>
        <v>1.0966</v>
      </c>
      <c r="K21" s="12">
        <f t="shared" si="3"/>
        <v>9.461115041499145</v>
      </c>
    </row>
    <row r="22" spans="1:11" x14ac:dyDescent="0.25">
      <c r="A22" s="5">
        <v>18</v>
      </c>
      <c r="B22" s="10" t="s">
        <v>27</v>
      </c>
      <c r="C22" s="11">
        <v>15794.866</v>
      </c>
      <c r="D22" s="11">
        <v>6779.35</v>
      </c>
      <c r="E22" s="12">
        <f t="shared" si="1"/>
        <v>42.921225162657286</v>
      </c>
      <c r="F22" s="12">
        <v>1608.3638000000001</v>
      </c>
      <c r="G22" s="12">
        <v>1164.1400000000001</v>
      </c>
      <c r="H22" s="8">
        <f t="shared" si="2"/>
        <v>72.380390555917757</v>
      </c>
      <c r="I22" s="12">
        <f t="shared" si="0"/>
        <v>17403.229800000001</v>
      </c>
      <c r="J22" s="8">
        <f t="shared" si="0"/>
        <v>7943.4900000000007</v>
      </c>
      <c r="K22" s="12">
        <f t="shared" si="3"/>
        <v>45.643768951439121</v>
      </c>
    </row>
    <row r="23" spans="1:11" s="16" customFormat="1" x14ac:dyDescent="0.25">
      <c r="A23" s="20" t="s">
        <v>28</v>
      </c>
      <c r="B23" s="20"/>
      <c r="C23" s="13">
        <f>SUM(C5:C22)</f>
        <v>52484.548600000002</v>
      </c>
      <c r="D23" s="13">
        <f>SUM(D5:D22)</f>
        <v>32120.969479505991</v>
      </c>
      <c r="E23" s="14">
        <f t="shared" si="1"/>
        <v>61.200811165033031</v>
      </c>
      <c r="F23" s="13">
        <f>SUM(F5:F22)</f>
        <v>17601.803699999993</v>
      </c>
      <c r="G23" s="13">
        <f>SUM(G5:G22)</f>
        <v>8736.7241017929991</v>
      </c>
      <c r="H23" s="15">
        <f t="shared" si="2"/>
        <v>49.635391069569778</v>
      </c>
      <c r="I23" s="13">
        <f>SUM(I5:I22)</f>
        <v>70086.352300000013</v>
      </c>
      <c r="J23" s="13">
        <f>SUM(J5:J22)</f>
        <v>40857.693581298998</v>
      </c>
      <c r="K23" s="14">
        <f t="shared" si="3"/>
        <v>58.296219221697164</v>
      </c>
    </row>
    <row r="24" spans="1:11" x14ac:dyDescent="0.25">
      <c r="A24" s="10">
        <v>19</v>
      </c>
      <c r="B24" s="10" t="s">
        <v>29</v>
      </c>
      <c r="C24" s="11">
        <v>436.86599999999999</v>
      </c>
      <c r="D24" s="11">
        <v>155.72540000000001</v>
      </c>
      <c r="E24" s="12">
        <f t="shared" si="1"/>
        <v>35.646033337453588</v>
      </c>
      <c r="F24" s="12">
        <v>143.49529999999999</v>
      </c>
      <c r="G24" s="12">
        <v>313.18639999999999</v>
      </c>
      <c r="H24" s="8">
        <f t="shared" si="2"/>
        <v>218.25551080767107</v>
      </c>
      <c r="I24" s="12">
        <f t="shared" si="0"/>
        <v>580.36130000000003</v>
      </c>
      <c r="J24" s="8">
        <f t="shared" si="0"/>
        <v>468.91179999999997</v>
      </c>
      <c r="K24" s="12">
        <f t="shared" si="3"/>
        <v>80.796531402076596</v>
      </c>
    </row>
    <row r="25" spans="1:11" x14ac:dyDescent="0.25">
      <c r="A25" s="10">
        <v>20</v>
      </c>
      <c r="B25" s="10" t="s">
        <v>30</v>
      </c>
      <c r="C25" s="11">
        <v>14.427300000000001</v>
      </c>
      <c r="D25" s="11">
        <v>0</v>
      </c>
      <c r="E25" s="12">
        <f t="shared" si="1"/>
        <v>0</v>
      </c>
      <c r="F25" s="12">
        <v>0</v>
      </c>
      <c r="G25" s="12">
        <v>0</v>
      </c>
      <c r="H25" s="17" t="s">
        <v>31</v>
      </c>
      <c r="I25" s="12">
        <f t="shared" si="0"/>
        <v>14.427300000000001</v>
      </c>
      <c r="J25" s="8">
        <f t="shared" si="0"/>
        <v>0</v>
      </c>
      <c r="K25" s="12">
        <f t="shared" si="3"/>
        <v>0</v>
      </c>
    </row>
    <row r="26" spans="1:11" x14ac:dyDescent="0.25">
      <c r="A26" s="10">
        <v>21</v>
      </c>
      <c r="B26" s="10" t="s">
        <v>32</v>
      </c>
      <c r="C26" s="11">
        <v>136.578</v>
      </c>
      <c r="D26" s="11">
        <v>80.855199999999996</v>
      </c>
      <c r="E26" s="12">
        <f t="shared" si="1"/>
        <v>59.200749754718913</v>
      </c>
      <c r="F26" s="12">
        <v>207.13749999999999</v>
      </c>
      <c r="G26" s="12">
        <v>24.475099999999998</v>
      </c>
      <c r="H26" s="8">
        <f t="shared" si="2"/>
        <v>11.815871100114659</v>
      </c>
      <c r="I26" s="12">
        <f t="shared" si="0"/>
        <v>343.71550000000002</v>
      </c>
      <c r="J26" s="8">
        <f t="shared" si="0"/>
        <v>105.33029999999999</v>
      </c>
      <c r="K26" s="12">
        <f t="shared" si="3"/>
        <v>30.644617423421401</v>
      </c>
    </row>
    <row r="27" spans="1:11" x14ac:dyDescent="0.25">
      <c r="A27" s="10">
        <v>22</v>
      </c>
      <c r="B27" s="10" t="s">
        <v>33</v>
      </c>
      <c r="C27" s="11">
        <v>63.648000000000003</v>
      </c>
      <c r="D27" s="11">
        <v>36.785699999999999</v>
      </c>
      <c r="E27" s="12">
        <f t="shared" si="1"/>
        <v>57.795531674208135</v>
      </c>
      <c r="F27" s="12">
        <v>26.825500000000002</v>
      </c>
      <c r="G27" s="12">
        <v>7.52</v>
      </c>
      <c r="H27" s="8">
        <f t="shared" si="2"/>
        <v>28.033028275335031</v>
      </c>
      <c r="I27" s="12">
        <f t="shared" si="0"/>
        <v>90.473500000000001</v>
      </c>
      <c r="J27" s="8">
        <f t="shared" si="0"/>
        <v>44.305700000000002</v>
      </c>
      <c r="K27" s="12">
        <f t="shared" si="3"/>
        <v>48.970914135078225</v>
      </c>
    </row>
    <row r="28" spans="1:11" x14ac:dyDescent="0.25">
      <c r="A28" s="10">
        <v>23</v>
      </c>
      <c r="B28" s="10" t="s">
        <v>34</v>
      </c>
      <c r="C28" s="11">
        <v>39.1</v>
      </c>
      <c r="D28" s="11">
        <v>18.750599999999999</v>
      </c>
      <c r="E28" s="12">
        <f t="shared" si="1"/>
        <v>47.955498721227613</v>
      </c>
      <c r="F28" s="12">
        <v>3.4704000000000002</v>
      </c>
      <c r="G28" s="12">
        <v>0.09</v>
      </c>
      <c r="H28" s="8">
        <f t="shared" si="2"/>
        <v>2.5933609958506225</v>
      </c>
      <c r="I28" s="12">
        <f t="shared" ref="I28:J57" si="4">C28+F28</f>
        <v>42.570399999999999</v>
      </c>
      <c r="J28" s="8">
        <f t="shared" si="4"/>
        <v>18.840599999999998</v>
      </c>
      <c r="K28" s="12">
        <f t="shared" si="3"/>
        <v>44.257512262041232</v>
      </c>
    </row>
    <row r="29" spans="1:11" x14ac:dyDescent="0.25">
      <c r="A29" s="10">
        <v>24</v>
      </c>
      <c r="B29" s="10" t="s">
        <v>35</v>
      </c>
      <c r="C29" s="11">
        <v>50.1387</v>
      </c>
      <c r="D29" s="11">
        <v>15.65</v>
      </c>
      <c r="E29" s="12">
        <f t="shared" si="1"/>
        <v>31.213413989592869</v>
      </c>
      <c r="F29" s="12">
        <v>0</v>
      </c>
      <c r="G29" s="12">
        <v>0</v>
      </c>
      <c r="H29" s="8">
        <v>0</v>
      </c>
      <c r="I29" s="12">
        <f t="shared" si="4"/>
        <v>50.1387</v>
      </c>
      <c r="J29" s="8">
        <f t="shared" si="4"/>
        <v>15.65</v>
      </c>
      <c r="K29" s="12">
        <f t="shared" si="3"/>
        <v>31.213413989592869</v>
      </c>
    </row>
    <row r="30" spans="1:11" x14ac:dyDescent="0.25">
      <c r="A30" s="10">
        <v>25</v>
      </c>
      <c r="B30" s="10" t="s">
        <v>36</v>
      </c>
      <c r="C30" s="11">
        <v>0</v>
      </c>
      <c r="D30" s="11">
        <v>0</v>
      </c>
      <c r="E30" s="12">
        <v>0</v>
      </c>
      <c r="F30" s="12">
        <v>0</v>
      </c>
      <c r="G30" s="12">
        <v>0.28999999999999998</v>
      </c>
      <c r="H30" s="8">
        <v>0</v>
      </c>
      <c r="I30" s="12">
        <f t="shared" si="4"/>
        <v>0</v>
      </c>
      <c r="J30" s="8">
        <f t="shared" si="4"/>
        <v>0.28999999999999998</v>
      </c>
      <c r="K30" s="12">
        <v>0</v>
      </c>
    </row>
    <row r="31" spans="1:11" x14ac:dyDescent="0.25">
      <c r="A31" s="10">
        <v>26</v>
      </c>
      <c r="B31" s="10" t="s">
        <v>37</v>
      </c>
      <c r="C31" s="11">
        <v>187.102</v>
      </c>
      <c r="D31" s="11">
        <v>145.03593000000001</v>
      </c>
      <c r="E31" s="12">
        <f t="shared" si="1"/>
        <v>77.517038834432554</v>
      </c>
      <c r="F31" s="12">
        <v>44.5306</v>
      </c>
      <c r="G31" s="12">
        <v>17.894279999999998</v>
      </c>
      <c r="H31" s="8">
        <f t="shared" si="2"/>
        <v>40.184232864591984</v>
      </c>
      <c r="I31" s="12">
        <f t="shared" si="4"/>
        <v>231.6326</v>
      </c>
      <c r="J31" s="8">
        <f t="shared" si="4"/>
        <v>162.93021000000002</v>
      </c>
      <c r="K31" s="12">
        <f t="shared" si="3"/>
        <v>70.339930562451059</v>
      </c>
    </row>
    <row r="32" spans="1:11" x14ac:dyDescent="0.25">
      <c r="A32" s="10">
        <v>27</v>
      </c>
      <c r="B32" s="10" t="s">
        <v>38</v>
      </c>
      <c r="C32" s="11">
        <v>1515.9467</v>
      </c>
      <c r="D32" s="11">
        <v>778.42979999999898</v>
      </c>
      <c r="E32" s="12">
        <f t="shared" si="1"/>
        <v>51.349417496010844</v>
      </c>
      <c r="F32" s="12">
        <v>2040.644</v>
      </c>
      <c r="G32" s="12">
        <v>460.09680000000003</v>
      </c>
      <c r="H32" s="8">
        <f t="shared" si="2"/>
        <v>22.546647038875964</v>
      </c>
      <c r="I32" s="12">
        <f t="shared" si="4"/>
        <v>3556.5906999999997</v>
      </c>
      <c r="J32" s="8">
        <f t="shared" si="4"/>
        <v>1238.526599999999</v>
      </c>
      <c r="K32" s="12">
        <f t="shared" si="3"/>
        <v>34.823422329704655</v>
      </c>
    </row>
    <row r="33" spans="1:11" x14ac:dyDescent="0.25">
      <c r="A33" s="10">
        <v>28</v>
      </c>
      <c r="B33" s="10" t="s">
        <v>39</v>
      </c>
      <c r="C33" s="11">
        <v>642.58870000000002</v>
      </c>
      <c r="D33" s="11">
        <v>296.58890000000002</v>
      </c>
      <c r="E33" s="12">
        <f t="shared" si="1"/>
        <v>46.155324548968885</v>
      </c>
      <c r="F33" s="12">
        <v>1417.8704</v>
      </c>
      <c r="G33" s="12">
        <v>501.54089999999997</v>
      </c>
      <c r="H33" s="8">
        <f t="shared" si="2"/>
        <v>35.372830972421738</v>
      </c>
      <c r="I33" s="12">
        <f t="shared" si="4"/>
        <v>2060.4591</v>
      </c>
      <c r="J33" s="8">
        <f t="shared" si="4"/>
        <v>798.12979999999993</v>
      </c>
      <c r="K33" s="12">
        <f t="shared" si="3"/>
        <v>38.735532289866853</v>
      </c>
    </row>
    <row r="34" spans="1:11" x14ac:dyDescent="0.25">
      <c r="A34" s="10">
        <v>29</v>
      </c>
      <c r="B34" s="10" t="s">
        <v>17</v>
      </c>
      <c r="C34" s="11">
        <v>819.23</v>
      </c>
      <c r="D34" s="11">
        <v>325.44819999999999</v>
      </c>
      <c r="E34" s="12">
        <f>D34/C34%</f>
        <v>39.72610866301283</v>
      </c>
      <c r="F34" s="12">
        <v>81.026499999999999</v>
      </c>
      <c r="G34" s="12">
        <v>13.256500000000001</v>
      </c>
      <c r="H34" s="8">
        <f>G34/F34%</f>
        <v>16.360696809068639</v>
      </c>
      <c r="I34" s="12">
        <f>C34+F34</f>
        <v>900.25649999999996</v>
      </c>
      <c r="J34" s="8">
        <f>D34+G34</f>
        <v>338.7047</v>
      </c>
      <c r="K34" s="12">
        <f>J34/I34%</f>
        <v>37.623132962661202</v>
      </c>
    </row>
    <row r="35" spans="1:11" x14ac:dyDescent="0.25">
      <c r="A35" s="10">
        <v>30</v>
      </c>
      <c r="B35" s="10" t="s">
        <v>68</v>
      </c>
      <c r="C35" s="11">
        <v>0</v>
      </c>
      <c r="D35" s="11">
        <v>8.64</v>
      </c>
      <c r="E35" s="18">
        <v>0</v>
      </c>
      <c r="F35" s="12">
        <v>0</v>
      </c>
      <c r="G35" s="12">
        <v>1.43</v>
      </c>
      <c r="H35" s="8">
        <v>0</v>
      </c>
      <c r="I35" s="12">
        <f t="shared" si="4"/>
        <v>0</v>
      </c>
      <c r="J35" s="8">
        <f t="shared" si="4"/>
        <v>10.07</v>
      </c>
      <c r="K35" s="18">
        <v>0</v>
      </c>
    </row>
    <row r="36" spans="1:11" x14ac:dyDescent="0.25">
      <c r="A36" s="10">
        <v>31</v>
      </c>
      <c r="B36" s="10" t="s">
        <v>40</v>
      </c>
      <c r="C36" s="11">
        <v>0</v>
      </c>
      <c r="D36" s="11">
        <v>0</v>
      </c>
      <c r="E36" s="12">
        <v>0</v>
      </c>
      <c r="F36" s="12">
        <v>696.90959999999995</v>
      </c>
      <c r="G36" s="12">
        <v>242.74</v>
      </c>
      <c r="H36" s="8">
        <f t="shared" si="2"/>
        <v>34.830916377102575</v>
      </c>
      <c r="I36" s="12">
        <f t="shared" si="4"/>
        <v>696.90959999999995</v>
      </c>
      <c r="J36" s="8">
        <f t="shared" si="4"/>
        <v>242.74</v>
      </c>
      <c r="K36" s="12">
        <f t="shared" si="3"/>
        <v>34.830916377102575</v>
      </c>
    </row>
    <row r="37" spans="1:11" x14ac:dyDescent="0.25">
      <c r="A37" s="10">
        <v>32</v>
      </c>
      <c r="B37" s="10" t="s">
        <v>41</v>
      </c>
      <c r="C37" s="11">
        <v>350.8913</v>
      </c>
      <c r="D37" s="11">
        <v>70.0989</v>
      </c>
      <c r="E37" s="12">
        <f t="shared" si="1"/>
        <v>19.977383309304049</v>
      </c>
      <c r="F37" s="12">
        <v>104.0145</v>
      </c>
      <c r="G37" s="12">
        <v>49.627899999999997</v>
      </c>
      <c r="H37" s="8">
        <f t="shared" si="2"/>
        <v>47.712482394281572</v>
      </c>
      <c r="I37" s="12">
        <f t="shared" si="4"/>
        <v>454.9058</v>
      </c>
      <c r="J37" s="8">
        <f t="shared" si="4"/>
        <v>119.7268</v>
      </c>
      <c r="K37" s="12">
        <f t="shared" si="3"/>
        <v>26.31903132472701</v>
      </c>
    </row>
    <row r="38" spans="1:11" x14ac:dyDescent="0.25">
      <c r="A38" s="10">
        <v>33</v>
      </c>
      <c r="B38" s="10" t="s">
        <v>42</v>
      </c>
      <c r="C38" s="11">
        <v>1058.8053</v>
      </c>
      <c r="D38" s="11">
        <v>753.04</v>
      </c>
      <c r="E38" s="12">
        <f t="shared" si="1"/>
        <v>71.121668922511049</v>
      </c>
      <c r="F38" s="12">
        <v>27.3963</v>
      </c>
      <c r="G38" s="12">
        <v>10.379999999999999</v>
      </c>
      <c r="H38" s="8">
        <f t="shared" si="2"/>
        <v>37.888327985895899</v>
      </c>
      <c r="I38" s="12">
        <f t="shared" si="4"/>
        <v>1086.2016000000001</v>
      </c>
      <c r="J38" s="8">
        <f t="shared" si="4"/>
        <v>763.42</v>
      </c>
      <c r="K38" s="12">
        <f t="shared" si="3"/>
        <v>70.283453826619294</v>
      </c>
    </row>
    <row r="39" spans="1:11" x14ac:dyDescent="0.25">
      <c r="A39" s="10">
        <v>34</v>
      </c>
      <c r="B39" s="10" t="s">
        <v>43</v>
      </c>
      <c r="C39" s="11">
        <v>65.359300000000005</v>
      </c>
      <c r="D39" s="11">
        <v>20.2788</v>
      </c>
      <c r="E39" s="12">
        <f t="shared" si="1"/>
        <v>31.026648082216298</v>
      </c>
      <c r="F39" s="12">
        <v>210.19239999999999</v>
      </c>
      <c r="G39" s="12">
        <v>165.61160000000001</v>
      </c>
      <c r="H39" s="8">
        <f t="shared" si="2"/>
        <v>78.790479579661309</v>
      </c>
      <c r="I39" s="12">
        <f t="shared" si="4"/>
        <v>275.55169999999998</v>
      </c>
      <c r="J39" s="8">
        <f t="shared" si="4"/>
        <v>185.8904</v>
      </c>
      <c r="K39" s="12">
        <f t="shared" si="3"/>
        <v>67.461169718785996</v>
      </c>
    </row>
    <row r="40" spans="1:11" x14ac:dyDescent="0.25">
      <c r="A40" s="10">
        <v>35</v>
      </c>
      <c r="B40" s="10" t="s">
        <v>44</v>
      </c>
      <c r="C40" s="11">
        <v>0</v>
      </c>
      <c r="D40" s="11">
        <v>9.1999999999999998E-3</v>
      </c>
      <c r="E40" s="12">
        <v>0</v>
      </c>
      <c r="F40" s="12">
        <v>5.8599999999999999E-2</v>
      </c>
      <c r="G40" s="12">
        <v>9.0999999999999998E-2</v>
      </c>
      <c r="H40" s="8">
        <f t="shared" si="2"/>
        <v>155.29010238907847</v>
      </c>
      <c r="I40" s="12">
        <f t="shared" si="4"/>
        <v>5.8599999999999999E-2</v>
      </c>
      <c r="J40" s="8">
        <f t="shared" si="4"/>
        <v>0.1002</v>
      </c>
      <c r="K40" s="12">
        <v>0</v>
      </c>
    </row>
    <row r="41" spans="1:11" x14ac:dyDescent="0.25">
      <c r="A41" s="10">
        <v>36</v>
      </c>
      <c r="B41" s="10" t="s">
        <v>45</v>
      </c>
      <c r="C41" s="11">
        <v>173.69470000000001</v>
      </c>
      <c r="D41" s="11">
        <v>128.92150000000001</v>
      </c>
      <c r="E41" s="12">
        <f t="shared" si="1"/>
        <v>74.223047680787047</v>
      </c>
      <c r="F41" s="12">
        <v>0</v>
      </c>
      <c r="G41" s="12">
        <v>0</v>
      </c>
      <c r="H41" s="8">
        <v>0</v>
      </c>
      <c r="I41" s="12">
        <f t="shared" si="4"/>
        <v>173.69470000000001</v>
      </c>
      <c r="J41" s="8">
        <f t="shared" si="4"/>
        <v>128.92150000000001</v>
      </c>
      <c r="K41" s="12">
        <f t="shared" si="3"/>
        <v>74.223047680787047</v>
      </c>
    </row>
    <row r="42" spans="1:11" x14ac:dyDescent="0.25">
      <c r="A42" s="10">
        <v>37</v>
      </c>
      <c r="B42" s="10" t="s">
        <v>46</v>
      </c>
      <c r="C42" s="11">
        <v>42.567999999999998</v>
      </c>
      <c r="D42" s="11">
        <v>18.920000000000002</v>
      </c>
      <c r="E42" s="12">
        <f t="shared" si="1"/>
        <v>44.446532606652887</v>
      </c>
      <c r="F42" s="12">
        <v>25.5395</v>
      </c>
      <c r="G42" s="12">
        <v>27.66</v>
      </c>
      <c r="H42" s="8">
        <f t="shared" si="2"/>
        <v>108.30282503572897</v>
      </c>
      <c r="I42" s="12">
        <f t="shared" si="4"/>
        <v>68.107500000000002</v>
      </c>
      <c r="J42" s="8">
        <f t="shared" si="4"/>
        <v>46.58</v>
      </c>
      <c r="K42" s="12">
        <f t="shared" si="3"/>
        <v>68.391880483059865</v>
      </c>
    </row>
    <row r="43" spans="1:11" x14ac:dyDescent="0.25">
      <c r="A43" s="10">
        <v>38</v>
      </c>
      <c r="B43" s="10" t="s">
        <v>47</v>
      </c>
      <c r="C43" s="11">
        <v>51.430700000000002</v>
      </c>
      <c r="D43" s="11">
        <v>0</v>
      </c>
      <c r="E43" s="12">
        <f t="shared" si="1"/>
        <v>0</v>
      </c>
      <c r="F43" s="12">
        <v>73.500399999999999</v>
      </c>
      <c r="G43" s="12">
        <v>0</v>
      </c>
      <c r="H43" s="8">
        <f t="shared" si="2"/>
        <v>0</v>
      </c>
      <c r="I43" s="12">
        <f t="shared" si="4"/>
        <v>124.9311</v>
      </c>
      <c r="J43" s="8">
        <f t="shared" si="4"/>
        <v>0</v>
      </c>
      <c r="K43" s="12">
        <f t="shared" si="3"/>
        <v>0</v>
      </c>
    </row>
    <row r="44" spans="1:11" x14ac:dyDescent="0.25">
      <c r="A44" s="10">
        <v>39</v>
      </c>
      <c r="B44" s="10" t="s">
        <v>48</v>
      </c>
      <c r="C44" s="11">
        <v>0</v>
      </c>
      <c r="D44" s="11">
        <v>0</v>
      </c>
      <c r="E44" s="12">
        <v>0</v>
      </c>
      <c r="F44" s="12">
        <v>0</v>
      </c>
      <c r="G44" s="12">
        <v>0</v>
      </c>
      <c r="H44" s="8">
        <v>0</v>
      </c>
      <c r="I44" s="12">
        <f t="shared" si="4"/>
        <v>0</v>
      </c>
      <c r="J44" s="8">
        <f t="shared" si="4"/>
        <v>0</v>
      </c>
      <c r="K44" s="12">
        <v>0</v>
      </c>
    </row>
    <row r="45" spans="1:11" s="16" customFormat="1" x14ac:dyDescent="0.25">
      <c r="A45" s="10">
        <v>40</v>
      </c>
      <c r="B45" s="10" t="s">
        <v>49</v>
      </c>
      <c r="C45" s="11">
        <v>104.0853</v>
      </c>
      <c r="D45" s="11">
        <v>73.189300000000003</v>
      </c>
      <c r="E45" s="12">
        <f t="shared" ref="E45:E58" si="5">D45/C45%</f>
        <v>70.31665374457296</v>
      </c>
      <c r="F45" s="12">
        <v>340.62619999999998</v>
      </c>
      <c r="G45" s="12">
        <v>207.97219999999999</v>
      </c>
      <c r="H45" s="8">
        <f t="shared" si="2"/>
        <v>61.055843619780276</v>
      </c>
      <c r="I45" s="12">
        <f t="shared" si="4"/>
        <v>444.7115</v>
      </c>
      <c r="J45" s="8">
        <f t="shared" si="4"/>
        <v>281.16149999999999</v>
      </c>
      <c r="K45" s="12">
        <f t="shared" si="3"/>
        <v>63.223348170667947</v>
      </c>
    </row>
    <row r="46" spans="1:11" s="16" customFormat="1" x14ac:dyDescent="0.25">
      <c r="A46" s="10">
        <v>41</v>
      </c>
      <c r="B46" s="10" t="s">
        <v>50</v>
      </c>
      <c r="C46" s="11">
        <v>26.213999999999999</v>
      </c>
      <c r="D46" s="11">
        <v>13.45</v>
      </c>
      <c r="E46" s="12">
        <f t="shared" si="5"/>
        <v>51.308461127641721</v>
      </c>
      <c r="F46" s="12">
        <v>168.98750000000001</v>
      </c>
      <c r="G46" s="12">
        <v>61.65</v>
      </c>
      <c r="H46" s="8">
        <f t="shared" si="2"/>
        <v>36.481988312745024</v>
      </c>
      <c r="I46" s="12">
        <f t="shared" si="4"/>
        <v>195.20150000000001</v>
      </c>
      <c r="J46" s="8">
        <f t="shared" si="4"/>
        <v>75.099999999999994</v>
      </c>
      <c r="K46" s="12">
        <f t="shared" si="3"/>
        <v>38.473065012307792</v>
      </c>
    </row>
    <row r="47" spans="1:11" s="16" customFormat="1" x14ac:dyDescent="0.25">
      <c r="A47" s="20" t="s">
        <v>51</v>
      </c>
      <c r="B47" s="20"/>
      <c r="C47" s="13">
        <f>SUM(C24:C46)</f>
        <v>5778.674</v>
      </c>
      <c r="D47" s="13">
        <f>SUM(D24:D46)</f>
        <v>2939.8174299999991</v>
      </c>
      <c r="E47" s="14">
        <f t="shared" si="5"/>
        <v>50.873564246745865</v>
      </c>
      <c r="F47" s="13">
        <f>SUM(F24:F46)</f>
        <v>5612.2251999999999</v>
      </c>
      <c r="G47" s="13">
        <f>SUM(G24:G46)</f>
        <v>2105.5126799999998</v>
      </c>
      <c r="H47" s="15">
        <f t="shared" si="2"/>
        <v>37.516539428959476</v>
      </c>
      <c r="I47" s="13">
        <f>SUM(I24:I46)</f>
        <v>11390.899199999998</v>
      </c>
      <c r="J47" s="13">
        <f>SUM(J24:J46)</f>
        <v>5045.3301099999999</v>
      </c>
      <c r="K47" s="14">
        <f t="shared" si="3"/>
        <v>44.29264118147934</v>
      </c>
    </row>
    <row r="48" spans="1:11" s="16" customFormat="1" x14ac:dyDescent="0.25">
      <c r="A48" s="20" t="s">
        <v>52</v>
      </c>
      <c r="B48" s="20"/>
      <c r="C48" s="13">
        <f>C23+C47</f>
        <v>58263.222600000001</v>
      </c>
      <c r="D48" s="13">
        <f>D23+D47</f>
        <v>35060.786909505987</v>
      </c>
      <c r="E48" s="14">
        <f t="shared" si="5"/>
        <v>60.17653220147487</v>
      </c>
      <c r="F48" s="13">
        <f>F23+F47</f>
        <v>23214.028899999994</v>
      </c>
      <c r="G48" s="13">
        <f>G23+G47</f>
        <v>10842.236781792999</v>
      </c>
      <c r="H48" s="15">
        <f t="shared" si="2"/>
        <v>46.70553667568236</v>
      </c>
      <c r="I48" s="13">
        <f>I23+I47</f>
        <v>81477.251500000013</v>
      </c>
      <c r="J48" s="13">
        <f>J23+J47</f>
        <v>45903.023691299</v>
      </c>
      <c r="K48" s="14">
        <f t="shared" si="3"/>
        <v>56.338453796884636</v>
      </c>
    </row>
    <row r="49" spans="1:11" x14ac:dyDescent="0.25">
      <c r="A49" s="10">
        <v>42</v>
      </c>
      <c r="B49" s="10" t="s">
        <v>53</v>
      </c>
      <c r="C49" s="11">
        <v>12618.0573</v>
      </c>
      <c r="D49" s="11">
        <v>6755.7385999999997</v>
      </c>
      <c r="E49" s="12">
        <f t="shared" si="5"/>
        <v>53.540243473137494</v>
      </c>
      <c r="F49" s="12">
        <v>1636.2910999999999</v>
      </c>
      <c r="G49" s="12">
        <v>401.76169999999996</v>
      </c>
      <c r="H49" s="8">
        <f t="shared" si="2"/>
        <v>24.553192277339893</v>
      </c>
      <c r="I49" s="12">
        <f t="shared" si="4"/>
        <v>14254.348400000001</v>
      </c>
      <c r="J49" s="8">
        <f t="shared" si="4"/>
        <v>7157.5002999999997</v>
      </c>
      <c r="K49" s="12">
        <f t="shared" si="3"/>
        <v>50.212749816049111</v>
      </c>
    </row>
    <row r="50" spans="1:11" s="16" customFormat="1" x14ac:dyDescent="0.25">
      <c r="A50" s="20" t="s">
        <v>54</v>
      </c>
      <c r="B50" s="20"/>
      <c r="C50" s="13">
        <f>C49</f>
        <v>12618.0573</v>
      </c>
      <c r="D50" s="13">
        <f>D49</f>
        <v>6755.7385999999997</v>
      </c>
      <c r="E50" s="14">
        <f t="shared" si="5"/>
        <v>53.540243473137494</v>
      </c>
      <c r="F50" s="13">
        <f>F49</f>
        <v>1636.2910999999999</v>
      </c>
      <c r="G50" s="13">
        <f>G49</f>
        <v>401.76169999999996</v>
      </c>
      <c r="H50" s="15">
        <f t="shared" si="2"/>
        <v>24.553192277339893</v>
      </c>
      <c r="I50" s="13">
        <f>I49</f>
        <v>14254.348400000001</v>
      </c>
      <c r="J50" s="13">
        <f>J49</f>
        <v>7157.5002999999997</v>
      </c>
      <c r="K50" s="14">
        <f t="shared" si="3"/>
        <v>50.212749816049111</v>
      </c>
    </row>
    <row r="51" spans="1:11" x14ac:dyDescent="0.25">
      <c r="A51" s="10">
        <v>43</v>
      </c>
      <c r="B51" s="10" t="s">
        <v>55</v>
      </c>
      <c r="C51" s="11">
        <v>6424.3453</v>
      </c>
      <c r="D51" s="11">
        <v>5590.2957999999999</v>
      </c>
      <c r="E51" s="12">
        <f t="shared" si="5"/>
        <v>87.017361909236101</v>
      </c>
      <c r="F51" s="12">
        <v>3100</v>
      </c>
      <c r="G51" s="12">
        <v>1387.2470000000001</v>
      </c>
      <c r="H51" s="8">
        <f t="shared" si="2"/>
        <v>44.749903225806456</v>
      </c>
      <c r="I51" s="12">
        <f t="shared" si="4"/>
        <v>9524.3453000000009</v>
      </c>
      <c r="J51" s="8">
        <f t="shared" si="4"/>
        <v>6977.5428000000002</v>
      </c>
      <c r="K51" s="12">
        <f t="shared" si="3"/>
        <v>73.260078044419501</v>
      </c>
    </row>
    <row r="52" spans="1:11" x14ac:dyDescent="0.25">
      <c r="A52" s="10">
        <v>44</v>
      </c>
      <c r="B52" s="10" t="s">
        <v>56</v>
      </c>
      <c r="C52" s="11">
        <v>1069.28</v>
      </c>
      <c r="D52" s="11">
        <v>853.09889999999996</v>
      </c>
      <c r="E52" s="12">
        <f t="shared" si="5"/>
        <v>79.782554616190325</v>
      </c>
      <c r="F52" s="12">
        <v>1340.04</v>
      </c>
      <c r="G52" s="12">
        <v>486.89179999999999</v>
      </c>
      <c r="H52" s="8">
        <f t="shared" si="2"/>
        <v>36.334124354496879</v>
      </c>
      <c r="I52" s="12">
        <f t="shared" si="4"/>
        <v>2409.3199999999997</v>
      </c>
      <c r="J52" s="8">
        <f t="shared" si="4"/>
        <v>1339.9906999999998</v>
      </c>
      <c r="K52" s="12">
        <f t="shared" si="3"/>
        <v>55.616966612986239</v>
      </c>
    </row>
    <row r="53" spans="1:11" x14ac:dyDescent="0.25">
      <c r="A53" s="10">
        <v>45</v>
      </c>
      <c r="B53" s="10" t="s">
        <v>57</v>
      </c>
      <c r="C53" s="11">
        <v>2925.09</v>
      </c>
      <c r="D53" s="11">
        <v>1162.28</v>
      </c>
      <c r="E53" s="12">
        <f t="shared" si="5"/>
        <v>39.734845765429434</v>
      </c>
      <c r="F53" s="12">
        <v>784.64</v>
      </c>
      <c r="G53" s="12">
        <v>272.76000000000005</v>
      </c>
      <c r="H53" s="8">
        <f t="shared" si="2"/>
        <v>34.762438825448619</v>
      </c>
      <c r="I53" s="12">
        <f t="shared" si="4"/>
        <v>3709.73</v>
      </c>
      <c r="J53" s="8">
        <f t="shared" si="4"/>
        <v>1435.04</v>
      </c>
      <c r="K53" s="12">
        <f t="shared" si="3"/>
        <v>38.683138665078054</v>
      </c>
    </row>
    <row r="54" spans="1:11" x14ac:dyDescent="0.25">
      <c r="A54" s="10">
        <v>46</v>
      </c>
      <c r="B54" s="10" t="s">
        <v>58</v>
      </c>
      <c r="C54" s="11">
        <v>2700</v>
      </c>
      <c r="D54" s="11">
        <v>2088.8000000000002</v>
      </c>
      <c r="E54" s="12">
        <f t="shared" si="5"/>
        <v>77.362962962962968</v>
      </c>
      <c r="F54" s="12">
        <v>925</v>
      </c>
      <c r="G54" s="12">
        <v>675.12</v>
      </c>
      <c r="H54" s="8">
        <f t="shared" si="2"/>
        <v>72.985945945945943</v>
      </c>
      <c r="I54" s="12">
        <f t="shared" si="4"/>
        <v>3625</v>
      </c>
      <c r="J54" s="8">
        <f t="shared" si="4"/>
        <v>2763.92</v>
      </c>
      <c r="K54" s="12">
        <f t="shared" si="3"/>
        <v>76.246068965517239</v>
      </c>
    </row>
    <row r="55" spans="1:11" s="16" customFormat="1" x14ac:dyDescent="0.25">
      <c r="A55" s="20" t="s">
        <v>59</v>
      </c>
      <c r="B55" s="20"/>
      <c r="C55" s="13">
        <f>SUM(C51:C54)</f>
        <v>13118.7153</v>
      </c>
      <c r="D55" s="13">
        <f>SUM(D51:D54)</f>
        <v>9694.4746999999988</v>
      </c>
      <c r="E55" s="14">
        <f t="shared" si="5"/>
        <v>73.89804930060491</v>
      </c>
      <c r="F55" s="13">
        <f t="shared" ref="F55:G55" si="6">SUM(F51:F54)</f>
        <v>6149.68</v>
      </c>
      <c r="G55" s="13">
        <f t="shared" si="6"/>
        <v>2822.0188000000003</v>
      </c>
      <c r="H55" s="15">
        <f t="shared" si="2"/>
        <v>45.888872266524444</v>
      </c>
      <c r="I55" s="13">
        <f>SUM(I51:I54)</f>
        <v>19268.3953</v>
      </c>
      <c r="J55" s="13">
        <f>SUM(J51:J54)</f>
        <v>12516.493499999999</v>
      </c>
      <c r="K55" s="14">
        <f t="shared" si="3"/>
        <v>64.95867094858697</v>
      </c>
    </row>
    <row r="56" spans="1:11" x14ac:dyDescent="0.25">
      <c r="A56" s="10">
        <v>47</v>
      </c>
      <c r="B56" s="10" t="s">
        <v>60</v>
      </c>
      <c r="C56" s="19">
        <v>0</v>
      </c>
      <c r="D56" s="11">
        <v>0</v>
      </c>
      <c r="E56" s="12">
        <v>0</v>
      </c>
      <c r="F56" s="19">
        <v>0</v>
      </c>
      <c r="G56" s="19">
        <v>0</v>
      </c>
      <c r="H56" s="8">
        <v>0</v>
      </c>
      <c r="I56" s="12">
        <f t="shared" si="4"/>
        <v>0</v>
      </c>
      <c r="J56" s="8">
        <f t="shared" si="4"/>
        <v>0</v>
      </c>
      <c r="K56" s="12">
        <v>0</v>
      </c>
    </row>
    <row r="57" spans="1:11" s="16" customFormat="1" x14ac:dyDescent="0.25">
      <c r="A57" s="20" t="s">
        <v>61</v>
      </c>
      <c r="B57" s="20"/>
      <c r="C57" s="13">
        <f>C56</f>
        <v>0</v>
      </c>
      <c r="D57" s="13">
        <f>D56</f>
        <v>0</v>
      </c>
      <c r="E57" s="14">
        <v>0</v>
      </c>
      <c r="F57" s="13">
        <f>F56</f>
        <v>0</v>
      </c>
      <c r="G57" s="13">
        <f>G56</f>
        <v>0</v>
      </c>
      <c r="H57" s="15">
        <v>0</v>
      </c>
      <c r="I57" s="14">
        <f t="shared" si="4"/>
        <v>0</v>
      </c>
      <c r="J57" s="14">
        <f t="shared" si="4"/>
        <v>0</v>
      </c>
      <c r="K57" s="14">
        <v>0</v>
      </c>
    </row>
    <row r="58" spans="1:11" s="16" customFormat="1" x14ac:dyDescent="0.25">
      <c r="A58" s="20" t="s">
        <v>62</v>
      </c>
      <c r="B58" s="20"/>
      <c r="C58" s="13">
        <f>C48+C50+C55+C57</f>
        <v>83999.99519999999</v>
      </c>
      <c r="D58" s="13">
        <f>D48+D50+D55+D57</f>
        <v>51511.000209505983</v>
      </c>
      <c r="E58" s="14">
        <f t="shared" si="5"/>
        <v>61.322622801180813</v>
      </c>
      <c r="F58" s="13">
        <f>F48+F50+F55+F57</f>
        <v>30999.999999999993</v>
      </c>
      <c r="G58" s="13">
        <f>G48+G50+G55+G57</f>
        <v>14066.017281792998</v>
      </c>
      <c r="H58" s="15">
        <f t="shared" si="2"/>
        <v>45.374249296106456</v>
      </c>
      <c r="I58" s="13">
        <f>I48+I50+I55+I57</f>
        <v>114999.99520000002</v>
      </c>
      <c r="J58" s="13">
        <f>J48+J50+J55+J57</f>
        <v>65577.017491299004</v>
      </c>
      <c r="K58" s="14">
        <f t="shared" si="3"/>
        <v>57.023495850805908</v>
      </c>
    </row>
    <row r="59" spans="1:11" x14ac:dyDescent="0.25">
      <c r="A59" s="21" t="s">
        <v>63</v>
      </c>
      <c r="B59" s="21"/>
      <c r="C59" s="11"/>
      <c r="D59" s="13"/>
      <c r="E59" s="12"/>
      <c r="F59" s="12"/>
      <c r="G59" s="12"/>
      <c r="H59" s="12"/>
      <c r="I59" s="12"/>
      <c r="J59" s="12"/>
      <c r="K59" s="12"/>
    </row>
    <row r="60" spans="1:11" x14ac:dyDescent="0.25">
      <c r="A60" s="10"/>
      <c r="B60" s="10" t="s">
        <v>64</v>
      </c>
      <c r="C60" s="11">
        <f t="shared" ref="C60:K60" si="7">C48</f>
        <v>58263.222600000001</v>
      </c>
      <c r="D60" s="11">
        <f t="shared" si="7"/>
        <v>35060.786909505987</v>
      </c>
      <c r="E60" s="11">
        <f t="shared" si="7"/>
        <v>60.17653220147487</v>
      </c>
      <c r="F60" s="11">
        <f t="shared" si="7"/>
        <v>23214.028899999994</v>
      </c>
      <c r="G60" s="11">
        <f t="shared" si="7"/>
        <v>10842.236781792999</v>
      </c>
      <c r="H60" s="11">
        <f t="shared" si="7"/>
        <v>46.70553667568236</v>
      </c>
      <c r="I60" s="11">
        <f t="shared" si="7"/>
        <v>81477.251500000013</v>
      </c>
      <c r="J60" s="11">
        <f t="shared" si="7"/>
        <v>45903.023691299</v>
      </c>
      <c r="K60" s="11">
        <f t="shared" si="7"/>
        <v>56.338453796884636</v>
      </c>
    </row>
    <row r="61" spans="1:11" s="16" customFormat="1" x14ac:dyDescent="0.25">
      <c r="A61" s="10"/>
      <c r="B61" s="10" t="s">
        <v>65</v>
      </c>
      <c r="C61" s="11">
        <f>C50</f>
        <v>12618.0573</v>
      </c>
      <c r="D61" s="11">
        <f>D50</f>
        <v>6755.7385999999997</v>
      </c>
      <c r="E61" s="11">
        <f t="shared" ref="E61:K61" si="8">E50</f>
        <v>53.540243473137494</v>
      </c>
      <c r="F61" s="11">
        <f t="shared" si="8"/>
        <v>1636.2910999999999</v>
      </c>
      <c r="G61" s="11">
        <f t="shared" si="8"/>
        <v>401.76169999999996</v>
      </c>
      <c r="H61" s="11">
        <f>H50</f>
        <v>24.553192277339893</v>
      </c>
      <c r="I61" s="11">
        <f t="shared" si="8"/>
        <v>14254.348400000001</v>
      </c>
      <c r="J61" s="11">
        <f t="shared" si="8"/>
        <v>7157.5002999999997</v>
      </c>
      <c r="K61" s="11">
        <f t="shared" si="8"/>
        <v>50.212749816049111</v>
      </c>
    </row>
    <row r="62" spans="1:11" x14ac:dyDescent="0.25">
      <c r="A62" s="10"/>
      <c r="B62" s="10" t="s">
        <v>66</v>
      </c>
      <c r="C62" s="11">
        <f>C55</f>
        <v>13118.7153</v>
      </c>
      <c r="D62" s="11">
        <f>D55</f>
        <v>9694.4746999999988</v>
      </c>
      <c r="E62" s="11">
        <f t="shared" ref="E62:K62" si="9">E55</f>
        <v>73.89804930060491</v>
      </c>
      <c r="F62" s="11">
        <f t="shared" si="9"/>
        <v>6149.68</v>
      </c>
      <c r="G62" s="11">
        <f t="shared" si="9"/>
        <v>2822.0188000000003</v>
      </c>
      <c r="H62" s="11">
        <f>H55</f>
        <v>45.888872266524444</v>
      </c>
      <c r="I62" s="11">
        <f t="shared" si="9"/>
        <v>19268.3953</v>
      </c>
      <c r="J62" s="11">
        <f t="shared" si="9"/>
        <v>12516.493499999999</v>
      </c>
      <c r="K62" s="11">
        <f t="shared" si="9"/>
        <v>64.95867094858697</v>
      </c>
    </row>
    <row r="63" spans="1:11" x14ac:dyDescent="0.25">
      <c r="A63" s="10"/>
      <c r="B63" s="10" t="s">
        <v>67</v>
      </c>
      <c r="C63" s="11">
        <f>C57</f>
        <v>0</v>
      </c>
      <c r="D63" s="11">
        <f>D57</f>
        <v>0</v>
      </c>
      <c r="E63" s="11">
        <f t="shared" ref="E63:K64" si="10">E57</f>
        <v>0</v>
      </c>
      <c r="F63" s="11">
        <f t="shared" si="10"/>
        <v>0</v>
      </c>
      <c r="G63" s="11">
        <f t="shared" si="10"/>
        <v>0</v>
      </c>
      <c r="H63" s="11">
        <v>0</v>
      </c>
      <c r="I63" s="11">
        <f t="shared" si="10"/>
        <v>0</v>
      </c>
      <c r="J63" s="11">
        <f t="shared" si="10"/>
        <v>0</v>
      </c>
      <c r="K63" s="11">
        <f t="shared" si="10"/>
        <v>0</v>
      </c>
    </row>
    <row r="64" spans="1:11" s="16" customFormat="1" x14ac:dyDescent="0.25">
      <c r="A64" s="20" t="s">
        <v>62</v>
      </c>
      <c r="B64" s="20"/>
      <c r="C64" s="13">
        <f>C58</f>
        <v>83999.99519999999</v>
      </c>
      <c r="D64" s="13">
        <f>D58</f>
        <v>51511.000209505983</v>
      </c>
      <c r="E64" s="13">
        <f t="shared" si="10"/>
        <v>61.322622801180813</v>
      </c>
      <c r="F64" s="13">
        <f t="shared" si="10"/>
        <v>30999.999999999993</v>
      </c>
      <c r="G64" s="13">
        <f t="shared" si="10"/>
        <v>14066.017281792998</v>
      </c>
      <c r="H64" s="13">
        <f>H58</f>
        <v>45.374249296106456</v>
      </c>
      <c r="I64" s="13">
        <f t="shared" si="10"/>
        <v>114999.99520000002</v>
      </c>
      <c r="J64" s="13">
        <f t="shared" si="10"/>
        <v>65577.017491299004</v>
      </c>
      <c r="K64" s="13">
        <f t="shared" si="10"/>
        <v>57.023495850805908</v>
      </c>
    </row>
  </sheetData>
  <mergeCells count="16">
    <mergeCell ref="A1:K1"/>
    <mergeCell ref="A2:K2"/>
    <mergeCell ref="A3:A4"/>
    <mergeCell ref="B3:B4"/>
    <mergeCell ref="C3:E3"/>
    <mergeCell ref="F3:H3"/>
    <mergeCell ref="I3:K3"/>
    <mergeCell ref="A58:B58"/>
    <mergeCell ref="A59:B59"/>
    <mergeCell ref="A64:B64"/>
    <mergeCell ref="A23:B23"/>
    <mergeCell ref="A47:B47"/>
    <mergeCell ref="A48:B48"/>
    <mergeCell ref="A50:B50"/>
    <mergeCell ref="A55:B55"/>
    <mergeCell ref="A57:B57"/>
  </mergeCells>
  <printOptions horizontalCentered="1"/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20.1</vt:lpstr>
      <vt:lpstr>'20.1'!Print_Area</vt:lpstr>
      <vt:lpstr>'20.1'!Print_Titles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NAGARAM_ANIL_BABU</dc:creator>
  <cp:lastModifiedBy>mud40212</cp:lastModifiedBy>
  <dcterms:created xsi:type="dcterms:W3CDTF">2018-09-15T11:08:35Z</dcterms:created>
  <dcterms:modified xsi:type="dcterms:W3CDTF">2019-12-13T05:57:50Z</dcterms:modified>
</cp:coreProperties>
</file>