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LBC Portal Updations\SLBC Portal Updation 03.09.2020\5\Achivements\ACP Achivements  Dec 2019\"/>
    </mc:Choice>
  </mc:AlternateContent>
  <bookViews>
    <workbookView xWindow="5010" yWindow="0" windowWidth="15360" windowHeight="7155"/>
  </bookViews>
  <sheets>
    <sheet name="20.1" sheetId="1" r:id="rId1"/>
  </sheets>
  <definedNames>
    <definedName name="_xlnm.Print_Area" localSheetId="0">'20.1'!$A$1:$K$64</definedName>
    <definedName name="_xlnm.Print_Titles" localSheetId="0">'20.1'!$B:$B,'20.1'!$1:$4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F50" i="1"/>
  <c r="D50" i="1"/>
  <c r="C50" i="1"/>
  <c r="J54" i="1" l="1"/>
  <c r="H52" i="1"/>
  <c r="J46" i="1"/>
  <c r="J45" i="1"/>
  <c r="H42" i="1"/>
  <c r="J41" i="1"/>
  <c r="H38" i="1"/>
  <c r="H37" i="1"/>
  <c r="H33" i="1"/>
  <c r="H32" i="1"/>
  <c r="J29" i="1"/>
  <c r="H28" i="1"/>
  <c r="J25" i="1"/>
  <c r="G47" i="1"/>
  <c r="J22" i="1"/>
  <c r="H20" i="1"/>
  <c r="H19" i="1"/>
  <c r="J16" i="1"/>
  <c r="H15" i="1"/>
  <c r="H14" i="1"/>
  <c r="J34" i="1"/>
  <c r="J12" i="1"/>
  <c r="J10" i="1"/>
  <c r="H9" i="1"/>
  <c r="H8" i="1"/>
  <c r="H6" i="1"/>
  <c r="J5" i="1"/>
  <c r="E52" i="1"/>
  <c r="E51" i="1"/>
  <c r="E49" i="1"/>
  <c r="E46" i="1"/>
  <c r="J43" i="1"/>
  <c r="J33" i="1"/>
  <c r="J30" i="1"/>
  <c r="E29" i="1"/>
  <c r="E28" i="1"/>
  <c r="E25" i="1"/>
  <c r="E24" i="1"/>
  <c r="J20" i="1"/>
  <c r="J6" i="1"/>
  <c r="K63" i="1"/>
  <c r="E63" i="1"/>
  <c r="G57" i="1"/>
  <c r="G63" i="1" s="1"/>
  <c r="F57" i="1"/>
  <c r="F63" i="1" s="1"/>
  <c r="D57" i="1"/>
  <c r="D63" i="1" s="1"/>
  <c r="C57" i="1"/>
  <c r="C63" i="1" s="1"/>
  <c r="J56" i="1"/>
  <c r="I56" i="1"/>
  <c r="G55" i="1"/>
  <c r="G62" i="1" s="1"/>
  <c r="F55" i="1"/>
  <c r="F62" i="1" s="1"/>
  <c r="D55" i="1"/>
  <c r="D62" i="1" s="1"/>
  <c r="C55" i="1"/>
  <c r="I54" i="1"/>
  <c r="E54" i="1"/>
  <c r="J53" i="1"/>
  <c r="I53" i="1"/>
  <c r="H53" i="1"/>
  <c r="E53" i="1"/>
  <c r="I52" i="1"/>
  <c r="J51" i="1"/>
  <c r="I51" i="1"/>
  <c r="H51" i="1"/>
  <c r="F61" i="1"/>
  <c r="D61" i="1"/>
  <c r="C61" i="1"/>
  <c r="I49" i="1"/>
  <c r="I50" i="1" s="1"/>
  <c r="F47" i="1"/>
  <c r="D47" i="1"/>
  <c r="C47" i="1"/>
  <c r="I46" i="1"/>
  <c r="I45" i="1"/>
  <c r="H45" i="1"/>
  <c r="E45" i="1"/>
  <c r="J44" i="1"/>
  <c r="I44" i="1"/>
  <c r="I43" i="1"/>
  <c r="H43" i="1"/>
  <c r="I42" i="1"/>
  <c r="I41" i="1"/>
  <c r="E41" i="1"/>
  <c r="J40" i="1"/>
  <c r="I40" i="1"/>
  <c r="H40" i="1"/>
  <c r="J39" i="1"/>
  <c r="I39" i="1"/>
  <c r="H39" i="1"/>
  <c r="E39" i="1"/>
  <c r="I38" i="1"/>
  <c r="E38" i="1"/>
  <c r="J37" i="1"/>
  <c r="I37" i="1"/>
  <c r="E37" i="1"/>
  <c r="J36" i="1"/>
  <c r="I36" i="1"/>
  <c r="H36" i="1"/>
  <c r="J35" i="1"/>
  <c r="I35" i="1"/>
  <c r="I33" i="1"/>
  <c r="E33" i="1"/>
  <c r="J32" i="1"/>
  <c r="I32" i="1"/>
  <c r="E32" i="1"/>
  <c r="J31" i="1"/>
  <c r="I31" i="1"/>
  <c r="H31" i="1"/>
  <c r="E31" i="1"/>
  <c r="I30" i="1"/>
  <c r="I29" i="1"/>
  <c r="J28" i="1"/>
  <c r="I28" i="1"/>
  <c r="J27" i="1"/>
  <c r="I27" i="1"/>
  <c r="H27" i="1"/>
  <c r="E27" i="1"/>
  <c r="J26" i="1"/>
  <c r="I26" i="1"/>
  <c r="H26" i="1"/>
  <c r="E26" i="1"/>
  <c r="I25" i="1"/>
  <c r="J24" i="1"/>
  <c r="I24" i="1"/>
  <c r="H24" i="1"/>
  <c r="F23" i="1"/>
  <c r="F48" i="1" s="1"/>
  <c r="D23" i="1"/>
  <c r="C23" i="1"/>
  <c r="I22" i="1"/>
  <c r="H22" i="1"/>
  <c r="E22" i="1"/>
  <c r="J21" i="1"/>
  <c r="I21" i="1"/>
  <c r="H21" i="1"/>
  <c r="E21" i="1"/>
  <c r="I20" i="1"/>
  <c r="J19" i="1"/>
  <c r="I19" i="1"/>
  <c r="E19" i="1"/>
  <c r="J18" i="1"/>
  <c r="I18" i="1"/>
  <c r="H18" i="1"/>
  <c r="E18" i="1"/>
  <c r="J17" i="1"/>
  <c r="I17" i="1"/>
  <c r="H17" i="1"/>
  <c r="I16" i="1"/>
  <c r="H16" i="1"/>
  <c r="J15" i="1"/>
  <c r="I15" i="1"/>
  <c r="E15" i="1"/>
  <c r="J14" i="1"/>
  <c r="I14" i="1"/>
  <c r="E14" i="1"/>
  <c r="J13" i="1"/>
  <c r="I13" i="1"/>
  <c r="H13" i="1"/>
  <c r="E13" i="1"/>
  <c r="I34" i="1"/>
  <c r="I12" i="1"/>
  <c r="H12" i="1"/>
  <c r="E12" i="1"/>
  <c r="J11" i="1"/>
  <c r="I11" i="1"/>
  <c r="H11" i="1"/>
  <c r="E11" i="1"/>
  <c r="I10" i="1"/>
  <c r="H10" i="1"/>
  <c r="J9" i="1"/>
  <c r="I9" i="1"/>
  <c r="E9" i="1"/>
  <c r="J8" i="1"/>
  <c r="I8" i="1"/>
  <c r="E8" i="1"/>
  <c r="J7" i="1"/>
  <c r="I7" i="1"/>
  <c r="H7" i="1"/>
  <c r="E7" i="1"/>
  <c r="I6" i="1"/>
  <c r="I5" i="1"/>
  <c r="H5" i="1"/>
  <c r="E5" i="1"/>
  <c r="I55" i="1" l="1"/>
  <c r="I62" i="1" s="1"/>
  <c r="C48" i="1"/>
  <c r="C60" i="1" s="1"/>
  <c r="K12" i="1"/>
  <c r="K26" i="1"/>
  <c r="K9" i="1"/>
  <c r="K14" i="1"/>
  <c r="K28" i="1"/>
  <c r="K53" i="1"/>
  <c r="K7" i="1"/>
  <c r="K11" i="1"/>
  <c r="K29" i="1"/>
  <c r="K15" i="1"/>
  <c r="I61" i="1"/>
  <c r="K51" i="1"/>
  <c r="E55" i="1"/>
  <c r="E62" i="1" s="1"/>
  <c r="K16" i="1"/>
  <c r="H47" i="1"/>
  <c r="H50" i="1"/>
  <c r="H61" i="1" s="1"/>
  <c r="K6" i="1"/>
  <c r="K34" i="1"/>
  <c r="K8" i="1"/>
  <c r="K13" i="1"/>
  <c r="K5" i="1"/>
  <c r="K10" i="1"/>
  <c r="K45" i="1"/>
  <c r="J52" i="1"/>
  <c r="K52" i="1" s="1"/>
  <c r="H54" i="1"/>
  <c r="J49" i="1"/>
  <c r="H49" i="1"/>
  <c r="H46" i="1"/>
  <c r="J42" i="1"/>
  <c r="K42" i="1" s="1"/>
  <c r="J38" i="1"/>
  <c r="K38" i="1" s="1"/>
  <c r="H34" i="1"/>
  <c r="G23" i="1"/>
  <c r="H23" i="1" s="1"/>
  <c r="K25" i="1"/>
  <c r="K36" i="1"/>
  <c r="E42" i="1"/>
  <c r="E43" i="1"/>
  <c r="D48" i="1"/>
  <c r="D60" i="1" s="1"/>
  <c r="E47" i="1"/>
  <c r="K43" i="1"/>
  <c r="K17" i="1"/>
  <c r="E10" i="1"/>
  <c r="E34" i="1"/>
  <c r="E16" i="1"/>
  <c r="E20" i="1"/>
  <c r="E6" i="1"/>
  <c r="K41" i="1"/>
  <c r="K46" i="1"/>
  <c r="I23" i="1"/>
  <c r="K18" i="1"/>
  <c r="K19" i="1"/>
  <c r="K20" i="1"/>
  <c r="K21" i="1"/>
  <c r="K22" i="1"/>
  <c r="I47" i="1"/>
  <c r="K27" i="1"/>
  <c r="K37" i="1"/>
  <c r="K39" i="1"/>
  <c r="E50" i="1"/>
  <c r="E61" i="1" s="1"/>
  <c r="K54" i="1"/>
  <c r="K31" i="1"/>
  <c r="K32" i="1"/>
  <c r="K33" i="1"/>
  <c r="F60" i="1"/>
  <c r="F58" i="1"/>
  <c r="F64" i="1" s="1"/>
  <c r="C62" i="1"/>
  <c r="E23" i="1"/>
  <c r="K24" i="1"/>
  <c r="H55" i="1"/>
  <c r="H62" i="1" s="1"/>
  <c r="J23" i="1"/>
  <c r="I57" i="1"/>
  <c r="I63" i="1" s="1"/>
  <c r="G61" i="1"/>
  <c r="J57" i="1"/>
  <c r="J63" i="1" s="1"/>
  <c r="J50" i="1" l="1"/>
  <c r="J61" i="1" s="1"/>
  <c r="C58" i="1"/>
  <c r="C64" i="1" s="1"/>
  <c r="D58" i="1"/>
  <c r="D64" i="1" s="1"/>
  <c r="J47" i="1"/>
  <c r="K47" i="1" s="1"/>
  <c r="J55" i="1"/>
  <c r="K49" i="1"/>
  <c r="G48" i="1"/>
  <c r="E48" i="1"/>
  <c r="E60" i="1" s="1"/>
  <c r="I48" i="1"/>
  <c r="K23" i="1"/>
  <c r="K50" i="1" l="1"/>
  <c r="K61" i="1" s="1"/>
  <c r="E58" i="1"/>
  <c r="E64" i="1" s="1"/>
  <c r="J48" i="1"/>
  <c r="J58" i="1" s="1"/>
  <c r="J62" i="1"/>
  <c r="K55" i="1"/>
  <c r="K62" i="1" s="1"/>
  <c r="G58" i="1"/>
  <c r="G60" i="1"/>
  <c r="H48" i="1"/>
  <c r="H60" i="1" s="1"/>
  <c r="I58" i="1"/>
  <c r="I64" i="1" s="1"/>
  <c r="I60" i="1"/>
  <c r="J60" i="1" l="1"/>
  <c r="K48" i="1"/>
  <c r="K60" i="1" s="1"/>
  <c r="G64" i="1"/>
  <c r="G66" i="1" s="1"/>
  <c r="H58" i="1"/>
  <c r="H64" i="1" s="1"/>
  <c r="K58" i="1"/>
  <c r="K64" i="1" s="1"/>
  <c r="J64" i="1"/>
</calcChain>
</file>

<file path=xl/sharedStrings.xml><?xml version="1.0" encoding="utf-8"?>
<sst xmlns="http://schemas.openxmlformats.org/spreadsheetml/2006/main" count="77" uniqueCount="70">
  <si>
    <t>S.No.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</si>
  <si>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</si>
  <si>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</si>
  <si>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</si>
  <si>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</si>
  <si>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</si>
  <si>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</si>
  <si>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</si>
  <si>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</si>
  <si>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</si>
  <si>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</si>
  <si>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</si>
  <si>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</si>
  <si>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</si>
  <si>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</si>
  <si>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</si>
  <si>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</si>
  <si>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</si>
  <si>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</si>
  <si>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</si>
  <si>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</si>
  <si>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</si>
  <si>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</si>
  <si>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</si>
  <si>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</si>
  <si>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</si>
  <si>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State Bank of India</t>
  </si>
  <si>
    <t>Public  Sector  Banks  Total</t>
  </si>
  <si>
    <t>Axis Bank</t>
  </si>
  <si>
    <t>Catholic Syrian Bank Ltd</t>
  </si>
  <si>
    <t>NA</t>
  </si>
  <si>
    <t>City Union Bank Ltd</t>
  </si>
  <si>
    <t>Coastal Local Area Bank Ltd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</si>
  <si>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</si>
  <si>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</si>
  <si>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</si>
  <si>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</si>
  <si>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</si>
  <si>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</si>
  <si>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</si>
  <si>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</si>
  <si>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</si>
  <si>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</si>
  <si>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</si>
  <si>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</si>
  <si>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</si>
  <si>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</si>
  <si>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</si>
  <si>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</si>
  <si>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</si>
  <si>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</si>
  <si>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</si>
  <si>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</si>
  <si>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</si>
  <si>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</si>
  <si>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</si>
  <si>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</si>
  <si>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</si>
  <si>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</si>
  <si>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</si>
  <si>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</si>
  <si>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</si>
  <si>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</si>
  <si>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</si>
  <si>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</si>
  <si>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</si>
  <si>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</si>
  <si>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IDFC First Bank</t>
  </si>
  <si>
    <t>ANNUAL CREDIT PLAN 2019-20- BANK-WISE ACHIEVEMENT AS ON 31.12.2019 ( amount in crores )</t>
  </si>
  <si>
    <t>SLBC OF A.P.                                                                                                                        CONVENOR::UNION 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</si>
</sst>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0" borderId="1" xfId="0" applyFont="1" applyBorder="1"/>
    <xf numFmtId="164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>
      <alignment wrapText="1"/>
    </xf>
    <xf numFmtId="0" fontId="2" fillId="2" borderId="0" xfId="0" applyFont="1" applyFill="1" applyAlignment="1"/>
    <xf numFmtId="2" fontId="1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 applyProtection="1">
      <protection locked="0"/>
    </xf>
    <xf numFmtId="164" fontId="1" fillId="2" borderId="0" xfId="0" applyNumberFormat="1" applyFont="1" applyFill="1" applyAlignment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66"/>
  <sheetViews>
    <sheetView tabSelected="1" zoomScaleSheetLayoutView="71" workbookViewId="0">
      <pane xSplit="4" ySplit="4" topLeftCell="F5" activePane="bottomRight" state="frozen"/>
      <selection sqref="A1:XFD1048576"/>
      <selection pane="topRight" sqref="A1:XFD1048576"/>
      <selection pane="bottomLeft" sqref="A1:XFD1048576"/>
      <selection pane="bottomRight" activeCell="A2" sqref="A2:K2"/>
    </sheetView>
  </sheetViews>
  <sheetFormatPr defaultColWidth="20.7109375" defaultRowHeight="15" x14ac:dyDescent="0.25"/>
  <cols>
    <col min="1" max="1" width="8.140625" style="1" customWidth="1"/>
    <col min="2" max="2" width="29.42578125" style="1" customWidth="1"/>
    <col min="3" max="3" width="15.7109375" style="1" customWidth="1"/>
    <col min="4" max="4" width="12.85546875" style="1" customWidth="1"/>
    <col min="5" max="5" width="12.85546875" style="16" customWidth="1"/>
    <col min="6" max="7" width="12.42578125" style="1" customWidth="1"/>
    <col min="8" max="8" width="12.28515625" style="1" customWidth="1"/>
    <col min="9" max="9" width="12.42578125" style="1" customWidth="1"/>
    <col min="10" max="10" width="11.28515625" style="1" customWidth="1"/>
    <col min="11" max="11" width="10.7109375" style="1" customWidth="1"/>
    <col min="12" max="16384" width="20.7109375" style="1"/>
  </cols>
  <sheetData>
    <row r="1" spans="1:11" x14ac:dyDescent="0.25">
      <c r="A1" s="21" t="s">
        <v>69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47.25" customHeight="1" x14ac:dyDescent="0.25">
      <c r="A3" s="23" t="s">
        <v>0</v>
      </c>
      <c r="B3" s="24" t="s">
        <v>1</v>
      </c>
      <c r="C3" s="26" t="s">
        <v>2</v>
      </c>
      <c r="D3" s="27"/>
      <c r="E3" s="28"/>
      <c r="F3" s="29" t="s">
        <v>3</v>
      </c>
      <c r="G3" s="30"/>
      <c r="H3" s="31"/>
      <c r="I3" s="32" t="s">
        <v>4</v>
      </c>
      <c r="J3" s="32"/>
      <c r="K3" s="32"/>
    </row>
    <row r="4" spans="1:11" s="4" customFormat="1" ht="30" x14ac:dyDescent="0.25">
      <c r="A4" s="23"/>
      <c r="B4" s="25"/>
      <c r="C4" s="2" t="s">
        <v>5</v>
      </c>
      <c r="D4" s="3" t="s">
        <v>6</v>
      </c>
      <c r="E4" s="3" t="s">
        <v>7</v>
      </c>
      <c r="F4" s="2" t="s">
        <v>5</v>
      </c>
      <c r="G4" s="3" t="s">
        <v>6</v>
      </c>
      <c r="H4" s="3" t="s">
        <v>7</v>
      </c>
      <c r="I4" s="2" t="s">
        <v>5</v>
      </c>
      <c r="J4" s="3" t="s">
        <v>6</v>
      </c>
      <c r="K4" s="3" t="s">
        <v>7</v>
      </c>
    </row>
    <row r="5" spans="1:11" s="9" customFormat="1" x14ac:dyDescent="0.25">
      <c r="A5" s="5">
        <v>1</v>
      </c>
      <c r="B5" s="6" t="s">
        <v>8</v>
      </c>
      <c r="C5" s="7">
        <v>17.899999999999999</v>
      </c>
      <c r="D5" s="7">
        <v>5.97</v>
      </c>
      <c r="E5" s="8">
        <f>D5/C5%</f>
        <v>33.351955307262571</v>
      </c>
      <c r="F5" s="8">
        <v>23.718499999999999</v>
      </c>
      <c r="G5" s="8">
        <v>5.5600000000000005</v>
      </c>
      <c r="H5" s="8">
        <f>G5/F5%</f>
        <v>23.441617302949179</v>
      </c>
      <c r="I5" s="8">
        <f t="shared" ref="I5:J27" si="0">C5+F5</f>
        <v>41.618499999999997</v>
      </c>
      <c r="J5" s="8">
        <f t="shared" si="0"/>
        <v>11.530000000000001</v>
      </c>
      <c r="K5" s="8">
        <f>J5/I5%</f>
        <v>27.704025853887099</v>
      </c>
    </row>
    <row r="6" spans="1:11" x14ac:dyDescent="0.25">
      <c r="A6" s="5">
        <v>2</v>
      </c>
      <c r="B6" s="10" t="s">
        <v>9</v>
      </c>
      <c r="C6" s="11">
        <v>11467.873299999999</v>
      </c>
      <c r="D6" s="11">
        <v>10373.196099999999</v>
      </c>
      <c r="E6" s="12">
        <f t="shared" ref="E6:E43" si="1">D6/C6%</f>
        <v>90.454400991681695</v>
      </c>
      <c r="F6" s="12">
        <v>7731.2799000000005</v>
      </c>
      <c r="G6" s="12">
        <v>3569.7730303079998</v>
      </c>
      <c r="H6" s="8">
        <f t="shared" ref="H6:H58" si="2">G6/F6%</f>
        <v>46.173118506652436</v>
      </c>
      <c r="I6" s="12">
        <f t="shared" si="0"/>
        <v>19199.153200000001</v>
      </c>
      <c r="J6" s="8">
        <f t="shared" si="0"/>
        <v>13942.969130308</v>
      </c>
      <c r="K6" s="12">
        <f t="shared" ref="K6:K58" si="3">J6/I6%</f>
        <v>72.622833856589054</v>
      </c>
    </row>
    <row r="7" spans="1:11" x14ac:dyDescent="0.25">
      <c r="A7" s="5">
        <v>3</v>
      </c>
      <c r="B7" s="10" t="s">
        <v>10</v>
      </c>
      <c r="C7" s="11">
        <v>2057.4079999999999</v>
      </c>
      <c r="D7" s="11">
        <v>1627.5762999999999</v>
      </c>
      <c r="E7" s="12">
        <f t="shared" si="1"/>
        <v>79.108096206488938</v>
      </c>
      <c r="F7" s="12">
        <v>706.30489999999998</v>
      </c>
      <c r="G7" s="12">
        <v>435.85309999999993</v>
      </c>
      <c r="H7" s="8">
        <f t="shared" si="2"/>
        <v>61.708916361758206</v>
      </c>
      <c r="I7" s="12">
        <f t="shared" si="0"/>
        <v>2763.7129</v>
      </c>
      <c r="J7" s="8">
        <f t="shared" si="0"/>
        <v>2063.4294</v>
      </c>
      <c r="K7" s="12">
        <f t="shared" si="3"/>
        <v>74.661496134421199</v>
      </c>
    </row>
    <row r="8" spans="1:11" x14ac:dyDescent="0.25">
      <c r="A8" s="5">
        <v>4</v>
      </c>
      <c r="B8" s="10" t="s">
        <v>11</v>
      </c>
      <c r="C8" s="11">
        <v>1192.1306999999999</v>
      </c>
      <c r="D8" s="11">
        <v>1257</v>
      </c>
      <c r="E8" s="12">
        <f t="shared" si="1"/>
        <v>105.44145872596017</v>
      </c>
      <c r="F8" s="12">
        <v>375.42340000000002</v>
      </c>
      <c r="G8" s="12">
        <v>259.39</v>
      </c>
      <c r="H8" s="8">
        <f t="shared" si="2"/>
        <v>69.092656451355978</v>
      </c>
      <c r="I8" s="12">
        <f t="shared" si="0"/>
        <v>1567.5540999999998</v>
      </c>
      <c r="J8" s="8">
        <f t="shared" si="0"/>
        <v>1516.3899999999999</v>
      </c>
      <c r="K8" s="12">
        <f t="shared" si="3"/>
        <v>96.736055234074541</v>
      </c>
    </row>
    <row r="9" spans="1:11" x14ac:dyDescent="0.25">
      <c r="A9" s="5">
        <v>5</v>
      </c>
      <c r="B9" s="10" t="s">
        <v>12</v>
      </c>
      <c r="C9" s="11">
        <v>38.102699999999999</v>
      </c>
      <c r="D9" s="11">
        <v>0</v>
      </c>
      <c r="E9" s="12">
        <f t="shared" si="1"/>
        <v>0</v>
      </c>
      <c r="F9" s="12">
        <v>0.14069999999999999</v>
      </c>
      <c r="G9" s="12">
        <v>0</v>
      </c>
      <c r="H9" s="8">
        <f t="shared" si="2"/>
        <v>0</v>
      </c>
      <c r="I9" s="12">
        <f t="shared" si="0"/>
        <v>38.243400000000001</v>
      </c>
      <c r="J9" s="8">
        <f t="shared" si="0"/>
        <v>0</v>
      </c>
      <c r="K9" s="12">
        <f t="shared" si="3"/>
        <v>0</v>
      </c>
    </row>
    <row r="10" spans="1:11" x14ac:dyDescent="0.25">
      <c r="A10" s="5">
        <v>6</v>
      </c>
      <c r="B10" s="10" t="s">
        <v>13</v>
      </c>
      <c r="C10" s="11">
        <v>6694.9173000000001</v>
      </c>
      <c r="D10" s="11">
        <v>3709.51</v>
      </c>
      <c r="E10" s="12">
        <f t="shared" si="1"/>
        <v>55.407853955119059</v>
      </c>
      <c r="F10" s="12">
        <v>544.0847</v>
      </c>
      <c r="G10" s="12">
        <v>379.56999999999994</v>
      </c>
      <c r="H10" s="8">
        <f t="shared" si="2"/>
        <v>69.763035056857873</v>
      </c>
      <c r="I10" s="12">
        <f t="shared" si="0"/>
        <v>7239.0020000000004</v>
      </c>
      <c r="J10" s="8">
        <f t="shared" si="0"/>
        <v>4089.08</v>
      </c>
      <c r="K10" s="12">
        <f t="shared" si="3"/>
        <v>56.486791963864626</v>
      </c>
    </row>
    <row r="11" spans="1:11" x14ac:dyDescent="0.25">
      <c r="A11" s="5">
        <v>7</v>
      </c>
      <c r="B11" s="10" t="s">
        <v>14</v>
      </c>
      <c r="C11" s="11">
        <v>867.19269999999995</v>
      </c>
      <c r="D11" s="11">
        <v>881.33820000000003</v>
      </c>
      <c r="E11" s="12">
        <f t="shared" si="1"/>
        <v>101.63118301157286</v>
      </c>
      <c r="F11" s="12">
        <v>523.80539999999996</v>
      </c>
      <c r="G11" s="12">
        <v>333.06719999999996</v>
      </c>
      <c r="H11" s="8">
        <f t="shared" si="2"/>
        <v>63.586056959321141</v>
      </c>
      <c r="I11" s="12">
        <f t="shared" si="0"/>
        <v>1390.9980999999998</v>
      </c>
      <c r="J11" s="8">
        <f t="shared" si="0"/>
        <v>1214.4054000000001</v>
      </c>
      <c r="K11" s="12">
        <f t="shared" si="3"/>
        <v>87.304605232746198</v>
      </c>
    </row>
    <row r="12" spans="1:11" x14ac:dyDescent="0.25">
      <c r="A12" s="5">
        <v>8</v>
      </c>
      <c r="B12" s="10" t="s">
        <v>15</v>
      </c>
      <c r="C12" s="11">
        <v>602.00400000000002</v>
      </c>
      <c r="D12" s="11">
        <v>1235.33</v>
      </c>
      <c r="E12" s="12">
        <f t="shared" si="1"/>
        <v>205.20295546208996</v>
      </c>
      <c r="F12" s="12">
        <v>143.23699999999999</v>
      </c>
      <c r="G12" s="12">
        <v>456.59</v>
      </c>
      <c r="H12" s="8">
        <f t="shared" si="2"/>
        <v>318.76540279397085</v>
      </c>
      <c r="I12" s="12">
        <f t="shared" si="0"/>
        <v>745.24099999999999</v>
      </c>
      <c r="J12" s="8">
        <f t="shared" si="0"/>
        <v>1691.9199999999998</v>
      </c>
      <c r="K12" s="12">
        <f t="shared" si="3"/>
        <v>227.02991381311548</v>
      </c>
    </row>
    <row r="13" spans="1:11" x14ac:dyDescent="0.25">
      <c r="A13" s="5">
        <v>9</v>
      </c>
      <c r="B13" s="10" t="s">
        <v>17</v>
      </c>
      <c r="C13" s="11">
        <v>4131.8747000000003</v>
      </c>
      <c r="D13" s="11">
        <v>4304.1342999999997</v>
      </c>
      <c r="E13" s="12">
        <f t="shared" si="1"/>
        <v>104.16904220256242</v>
      </c>
      <c r="F13" s="12">
        <v>977.83519999999999</v>
      </c>
      <c r="G13" s="12">
        <v>958.35770000000002</v>
      </c>
      <c r="H13" s="8">
        <f t="shared" si="2"/>
        <v>98.008099933403912</v>
      </c>
      <c r="I13" s="12">
        <f t="shared" si="0"/>
        <v>5109.7098999999998</v>
      </c>
      <c r="J13" s="8">
        <f t="shared" si="0"/>
        <v>5262.4920000000002</v>
      </c>
      <c r="K13" s="12">
        <f t="shared" si="3"/>
        <v>102.99003471801795</v>
      </c>
    </row>
    <row r="14" spans="1:11" x14ac:dyDescent="0.25">
      <c r="A14" s="5">
        <v>10</v>
      </c>
      <c r="B14" s="10" t="s">
        <v>18</v>
      </c>
      <c r="C14" s="11">
        <v>1287.6932999999999</v>
      </c>
      <c r="D14" s="11">
        <v>1333.76</v>
      </c>
      <c r="E14" s="12">
        <f t="shared" si="1"/>
        <v>103.57745901139658</v>
      </c>
      <c r="F14" s="12">
        <v>793.12239999999997</v>
      </c>
      <c r="G14" s="12">
        <v>711.86999999999989</v>
      </c>
      <c r="H14" s="8">
        <f t="shared" si="2"/>
        <v>89.755376975861481</v>
      </c>
      <c r="I14" s="12">
        <f t="shared" si="0"/>
        <v>2080.8157000000001</v>
      </c>
      <c r="J14" s="8">
        <f t="shared" si="0"/>
        <v>2045.6299999999999</v>
      </c>
      <c r="K14" s="12">
        <f t="shared" si="3"/>
        <v>98.309042939266547</v>
      </c>
    </row>
    <row r="15" spans="1:11" x14ac:dyDescent="0.25">
      <c r="A15" s="5">
        <v>11</v>
      </c>
      <c r="B15" s="10" t="s">
        <v>19</v>
      </c>
      <c r="C15" s="11">
        <v>122.6947</v>
      </c>
      <c r="D15" s="11">
        <v>38.369999999999997</v>
      </c>
      <c r="E15" s="12">
        <f t="shared" si="1"/>
        <v>31.272744462474741</v>
      </c>
      <c r="F15" s="12">
        <v>38.345799999999997</v>
      </c>
      <c r="G15" s="12">
        <v>15.96</v>
      </c>
      <c r="H15" s="8">
        <f t="shared" si="2"/>
        <v>41.621246655435542</v>
      </c>
      <c r="I15" s="12">
        <f t="shared" si="0"/>
        <v>161.04050000000001</v>
      </c>
      <c r="J15" s="8">
        <f t="shared" si="0"/>
        <v>54.33</v>
      </c>
      <c r="K15" s="12">
        <f t="shared" si="3"/>
        <v>33.736855014732313</v>
      </c>
    </row>
    <row r="16" spans="1:11" x14ac:dyDescent="0.25">
      <c r="A16" s="5">
        <v>12</v>
      </c>
      <c r="B16" s="10" t="s">
        <v>20</v>
      </c>
      <c r="C16" s="11">
        <v>46.761299999999999</v>
      </c>
      <c r="D16" s="11">
        <v>58.21</v>
      </c>
      <c r="E16" s="12">
        <f t="shared" si="1"/>
        <v>124.48327997724614</v>
      </c>
      <c r="F16" s="12">
        <v>207.52789999999999</v>
      </c>
      <c r="G16" s="12">
        <v>270.46999999999997</v>
      </c>
      <c r="H16" s="8">
        <f t="shared" si="2"/>
        <v>130.32946413470188</v>
      </c>
      <c r="I16" s="12">
        <f t="shared" si="0"/>
        <v>254.28919999999999</v>
      </c>
      <c r="J16" s="8">
        <f t="shared" si="0"/>
        <v>328.67999999999995</v>
      </c>
      <c r="K16" s="12">
        <f t="shared" si="3"/>
        <v>129.25440797328395</v>
      </c>
    </row>
    <row r="17" spans="1:11" x14ac:dyDescent="0.25">
      <c r="A17" s="5">
        <v>13</v>
      </c>
      <c r="B17" s="10" t="s">
        <v>21</v>
      </c>
      <c r="C17" s="11">
        <v>0.20399999999999999</v>
      </c>
      <c r="D17" s="11">
        <v>1.4191</v>
      </c>
      <c r="E17" s="12">
        <v>0</v>
      </c>
      <c r="F17" s="12">
        <v>0.70609999999999995</v>
      </c>
      <c r="G17" s="12">
        <v>0.1265</v>
      </c>
      <c r="H17" s="8">
        <f t="shared" si="2"/>
        <v>17.915309446254074</v>
      </c>
      <c r="I17" s="12">
        <f t="shared" si="0"/>
        <v>0.91009999999999991</v>
      </c>
      <c r="J17" s="8">
        <f t="shared" si="0"/>
        <v>1.5456000000000001</v>
      </c>
      <c r="K17" s="12">
        <f t="shared" si="3"/>
        <v>169.82749148445228</v>
      </c>
    </row>
    <row r="18" spans="1:11" x14ac:dyDescent="0.25">
      <c r="A18" s="5">
        <v>14</v>
      </c>
      <c r="B18" s="10" t="s">
        <v>22</v>
      </c>
      <c r="C18" s="11">
        <v>5339.1352999999999</v>
      </c>
      <c r="D18" s="11">
        <v>5639.14</v>
      </c>
      <c r="E18" s="12">
        <f t="shared" si="1"/>
        <v>105.61897541723657</v>
      </c>
      <c r="F18" s="12">
        <v>3272.9758999999999</v>
      </c>
      <c r="G18" s="12">
        <v>1366.28</v>
      </c>
      <c r="H18" s="8">
        <f t="shared" si="2"/>
        <v>41.744273155204105</v>
      </c>
      <c r="I18" s="12">
        <f t="shared" si="0"/>
        <v>8612.1111999999994</v>
      </c>
      <c r="J18" s="8">
        <f t="shared" si="0"/>
        <v>7005.42</v>
      </c>
      <c r="K18" s="12">
        <f t="shared" si="3"/>
        <v>81.343817297667968</v>
      </c>
    </row>
    <row r="19" spans="1:11" x14ac:dyDescent="0.25">
      <c r="A19" s="5">
        <v>15</v>
      </c>
      <c r="B19" s="10" t="s">
        <v>23</v>
      </c>
      <c r="C19" s="11">
        <v>82.665300000000002</v>
      </c>
      <c r="D19" s="11">
        <v>29.18</v>
      </c>
      <c r="E19" s="12">
        <f t="shared" si="1"/>
        <v>35.298970668466694</v>
      </c>
      <c r="F19" s="12">
        <v>16.5244</v>
      </c>
      <c r="G19" s="12">
        <v>24.52</v>
      </c>
      <c r="H19" s="8">
        <f t="shared" si="2"/>
        <v>148.38662825881727</v>
      </c>
      <c r="I19" s="12">
        <f t="shared" si="0"/>
        <v>99.189700000000002</v>
      </c>
      <c r="J19" s="8">
        <f t="shared" si="0"/>
        <v>53.7</v>
      </c>
      <c r="K19" s="12">
        <f t="shared" si="3"/>
        <v>54.138685770800798</v>
      </c>
    </row>
    <row r="20" spans="1:11" x14ac:dyDescent="0.25">
      <c r="A20" s="5">
        <v>16</v>
      </c>
      <c r="B20" s="10" t="s">
        <v>24</v>
      </c>
      <c r="C20" s="11">
        <v>2733.8492999999999</v>
      </c>
      <c r="D20" s="11">
        <v>1556.2139999999999</v>
      </c>
      <c r="E20" s="12">
        <f t="shared" si="1"/>
        <v>56.92391310669538</v>
      </c>
      <c r="F20" s="12">
        <v>634.09310000000005</v>
      </c>
      <c r="G20" s="12">
        <v>912.71350000000018</v>
      </c>
      <c r="H20" s="8">
        <f t="shared" si="2"/>
        <v>143.93998294572202</v>
      </c>
      <c r="I20" s="12">
        <f t="shared" si="0"/>
        <v>3367.9423999999999</v>
      </c>
      <c r="J20" s="8">
        <f t="shared" si="0"/>
        <v>2468.9275000000002</v>
      </c>
      <c r="K20" s="12">
        <f t="shared" si="3"/>
        <v>73.3067020386097</v>
      </c>
    </row>
    <row r="21" spans="1:11" x14ac:dyDescent="0.25">
      <c r="A21" s="5">
        <v>17</v>
      </c>
      <c r="B21" s="10" t="s">
        <v>25</v>
      </c>
      <c r="C21" s="11">
        <v>7.2759999999999998</v>
      </c>
      <c r="D21" s="11">
        <v>1.3680000000000001</v>
      </c>
      <c r="E21" s="12">
        <f t="shared" si="1"/>
        <v>18.801539307311714</v>
      </c>
      <c r="F21" s="12">
        <v>4.3146000000000004</v>
      </c>
      <c r="G21" s="12">
        <v>2.4687999999999999</v>
      </c>
      <c r="H21" s="8">
        <f t="shared" si="2"/>
        <v>57.219672739071981</v>
      </c>
      <c r="I21" s="12">
        <f t="shared" si="0"/>
        <v>11.5906</v>
      </c>
      <c r="J21" s="8">
        <f t="shared" si="0"/>
        <v>3.8368000000000002</v>
      </c>
      <c r="K21" s="12">
        <f t="shared" si="3"/>
        <v>33.102686659879559</v>
      </c>
    </row>
    <row r="22" spans="1:11" x14ac:dyDescent="0.25">
      <c r="A22" s="5">
        <v>18</v>
      </c>
      <c r="B22" s="10" t="s">
        <v>26</v>
      </c>
      <c r="C22" s="11">
        <v>15794.866</v>
      </c>
      <c r="D22" s="11">
        <v>6779.35</v>
      </c>
      <c r="E22" s="12">
        <f t="shared" si="1"/>
        <v>42.921225162657286</v>
      </c>
      <c r="F22" s="12">
        <v>1608.3638000000001</v>
      </c>
      <c r="G22" s="12">
        <v>1164.1399999999999</v>
      </c>
      <c r="H22" s="8">
        <f t="shared" si="2"/>
        <v>72.380390555917742</v>
      </c>
      <c r="I22" s="12">
        <f t="shared" si="0"/>
        <v>17403.229800000001</v>
      </c>
      <c r="J22" s="8">
        <f t="shared" si="0"/>
        <v>7943.49</v>
      </c>
      <c r="K22" s="12">
        <f t="shared" si="3"/>
        <v>45.643768951439114</v>
      </c>
    </row>
    <row r="23" spans="1:11" s="16" customFormat="1" x14ac:dyDescent="0.25">
      <c r="A23" s="33" t="s">
        <v>27</v>
      </c>
      <c r="B23" s="33"/>
      <c r="C23" s="13">
        <f>SUM(C5:C22)</f>
        <v>52484.548600000002</v>
      </c>
      <c r="D23" s="13">
        <f>SUM(D5:D22)</f>
        <v>38831.065999999992</v>
      </c>
      <c r="E23" s="14">
        <f t="shared" si="1"/>
        <v>73.985710148605506</v>
      </c>
      <c r="F23" s="13">
        <f>SUM(F5:F22)</f>
        <v>17601.803699999993</v>
      </c>
      <c r="G23" s="13">
        <f>SUM(G5:G22)</f>
        <v>10866.709830308</v>
      </c>
      <c r="H23" s="15">
        <f t="shared" si="2"/>
        <v>61.736342567597227</v>
      </c>
      <c r="I23" s="13">
        <f>SUM(I5:I22)</f>
        <v>70086.352300000013</v>
      </c>
      <c r="J23" s="13">
        <f>SUM(J5:J22)</f>
        <v>49697.77583030799</v>
      </c>
      <c r="K23" s="14">
        <f t="shared" si="3"/>
        <v>70.90934853847142</v>
      </c>
    </row>
    <row r="24" spans="1:11" x14ac:dyDescent="0.25">
      <c r="A24" s="10">
        <v>19</v>
      </c>
      <c r="B24" s="10" t="s">
        <v>28</v>
      </c>
      <c r="C24" s="11">
        <v>436.86599999999999</v>
      </c>
      <c r="D24" s="11">
        <v>427.51190000000003</v>
      </c>
      <c r="E24" s="12">
        <f t="shared" si="1"/>
        <v>97.858817120123788</v>
      </c>
      <c r="F24" s="12">
        <v>143.49529999999999</v>
      </c>
      <c r="G24" s="12">
        <v>373.20749999999998</v>
      </c>
      <c r="H24" s="8">
        <f t="shared" si="2"/>
        <v>260.08343130402181</v>
      </c>
      <c r="I24" s="12">
        <f t="shared" si="0"/>
        <v>580.36130000000003</v>
      </c>
      <c r="J24" s="8">
        <f t="shared" si="0"/>
        <v>800.71939999999995</v>
      </c>
      <c r="K24" s="12">
        <f t="shared" si="3"/>
        <v>137.96912371655378</v>
      </c>
    </row>
    <row r="25" spans="1:11" x14ac:dyDescent="0.25">
      <c r="A25" s="10">
        <v>20</v>
      </c>
      <c r="B25" s="10" t="s">
        <v>29</v>
      </c>
      <c r="C25" s="11">
        <v>14.427300000000001</v>
      </c>
      <c r="D25" s="11">
        <v>0</v>
      </c>
      <c r="E25" s="12">
        <f t="shared" si="1"/>
        <v>0</v>
      </c>
      <c r="F25" s="12">
        <v>0</v>
      </c>
      <c r="G25" s="12">
        <v>0</v>
      </c>
      <c r="H25" s="17" t="s">
        <v>30</v>
      </c>
      <c r="I25" s="12">
        <f t="shared" si="0"/>
        <v>14.427300000000001</v>
      </c>
      <c r="J25" s="8">
        <f t="shared" si="0"/>
        <v>0</v>
      </c>
      <c r="K25" s="12">
        <f t="shared" si="3"/>
        <v>0</v>
      </c>
    </row>
    <row r="26" spans="1:11" x14ac:dyDescent="0.25">
      <c r="A26" s="10">
        <v>21</v>
      </c>
      <c r="B26" s="10" t="s">
        <v>31</v>
      </c>
      <c r="C26" s="11">
        <v>136.578</v>
      </c>
      <c r="D26" s="11">
        <v>101.48739999999999</v>
      </c>
      <c r="E26" s="12">
        <f t="shared" si="1"/>
        <v>74.307282285580399</v>
      </c>
      <c r="F26" s="12">
        <v>207.13749999999999</v>
      </c>
      <c r="G26" s="12">
        <v>42.228299999999997</v>
      </c>
      <c r="H26" s="8">
        <f t="shared" si="2"/>
        <v>20.386603101804358</v>
      </c>
      <c r="I26" s="12">
        <f t="shared" si="0"/>
        <v>343.71550000000002</v>
      </c>
      <c r="J26" s="8">
        <f t="shared" si="0"/>
        <v>143.7157</v>
      </c>
      <c r="K26" s="12">
        <f t="shared" si="3"/>
        <v>41.812400080880842</v>
      </c>
    </row>
    <row r="27" spans="1:11" x14ac:dyDescent="0.25">
      <c r="A27" s="10">
        <v>22</v>
      </c>
      <c r="B27" s="10" t="s">
        <v>32</v>
      </c>
      <c r="C27" s="11">
        <v>63.648000000000003</v>
      </c>
      <c r="D27" s="11">
        <v>41.320999999999998</v>
      </c>
      <c r="E27" s="12">
        <f t="shared" si="1"/>
        <v>64.921128707893402</v>
      </c>
      <c r="F27" s="12">
        <v>26.825500000000002</v>
      </c>
      <c r="G27" s="12">
        <v>7.52</v>
      </c>
      <c r="H27" s="8">
        <f t="shared" si="2"/>
        <v>28.033028275335031</v>
      </c>
      <c r="I27" s="12">
        <f t="shared" si="0"/>
        <v>90.473500000000001</v>
      </c>
      <c r="J27" s="8">
        <f t="shared" si="0"/>
        <v>48.840999999999994</v>
      </c>
      <c r="K27" s="12">
        <f t="shared" si="3"/>
        <v>53.983763201379396</v>
      </c>
    </row>
    <row r="28" spans="1:11" x14ac:dyDescent="0.25">
      <c r="A28" s="10">
        <v>23</v>
      </c>
      <c r="B28" s="10" t="s">
        <v>33</v>
      </c>
      <c r="C28" s="11">
        <v>39.1</v>
      </c>
      <c r="D28" s="11">
        <v>18.750599999999999</v>
      </c>
      <c r="E28" s="12">
        <f t="shared" si="1"/>
        <v>47.955498721227613</v>
      </c>
      <c r="F28" s="12">
        <v>3.4704000000000002</v>
      </c>
      <c r="G28" s="12">
        <v>0.09</v>
      </c>
      <c r="H28" s="8">
        <f t="shared" si="2"/>
        <v>2.5933609958506225</v>
      </c>
      <c r="I28" s="12">
        <f t="shared" ref="I28:J57" si="4">C28+F28</f>
        <v>42.570399999999999</v>
      </c>
      <c r="J28" s="8">
        <f t="shared" si="4"/>
        <v>18.840599999999998</v>
      </c>
      <c r="K28" s="12">
        <f t="shared" si="3"/>
        <v>44.257512262041232</v>
      </c>
    </row>
    <row r="29" spans="1:11" x14ac:dyDescent="0.25">
      <c r="A29" s="10">
        <v>24</v>
      </c>
      <c r="B29" s="10" t="s">
        <v>34</v>
      </c>
      <c r="C29" s="11">
        <v>50.1387</v>
      </c>
      <c r="D29" s="11">
        <v>15.65</v>
      </c>
      <c r="E29" s="12">
        <f t="shared" si="1"/>
        <v>31.213413989592869</v>
      </c>
      <c r="F29" s="12">
        <v>0</v>
      </c>
      <c r="G29" s="12">
        <v>0</v>
      </c>
      <c r="H29" s="8">
        <v>0</v>
      </c>
      <c r="I29" s="12">
        <f t="shared" si="4"/>
        <v>50.1387</v>
      </c>
      <c r="J29" s="8">
        <f t="shared" si="4"/>
        <v>15.65</v>
      </c>
      <c r="K29" s="12">
        <f t="shared" si="3"/>
        <v>31.213413989592869</v>
      </c>
    </row>
    <row r="30" spans="1:11" x14ac:dyDescent="0.25">
      <c r="A30" s="10">
        <v>25</v>
      </c>
      <c r="B30" s="10" t="s">
        <v>35</v>
      </c>
      <c r="C30" s="11">
        <v>0</v>
      </c>
      <c r="D30" s="11">
        <v>0</v>
      </c>
      <c r="E30" s="12">
        <v>0</v>
      </c>
      <c r="F30" s="12">
        <v>0</v>
      </c>
      <c r="G30" s="12">
        <v>0.55000000000000004</v>
      </c>
      <c r="H30" s="8">
        <v>0</v>
      </c>
      <c r="I30" s="12">
        <f t="shared" si="4"/>
        <v>0</v>
      </c>
      <c r="J30" s="8">
        <f t="shared" si="4"/>
        <v>0.55000000000000004</v>
      </c>
      <c r="K30" s="12">
        <v>0</v>
      </c>
    </row>
    <row r="31" spans="1:11" x14ac:dyDescent="0.25">
      <c r="A31" s="10">
        <v>26</v>
      </c>
      <c r="B31" s="10" t="s">
        <v>36</v>
      </c>
      <c r="C31" s="11">
        <v>187.102</v>
      </c>
      <c r="D31" s="11">
        <v>227.24</v>
      </c>
      <c r="E31" s="12">
        <f t="shared" si="1"/>
        <v>121.45246977584419</v>
      </c>
      <c r="F31" s="12">
        <v>44.5306</v>
      </c>
      <c r="G31" s="12">
        <v>19.260000000000002</v>
      </c>
      <c r="H31" s="8">
        <f t="shared" si="2"/>
        <v>43.25115763093244</v>
      </c>
      <c r="I31" s="12">
        <f t="shared" si="4"/>
        <v>231.6326</v>
      </c>
      <c r="J31" s="8">
        <f t="shared" si="4"/>
        <v>246.5</v>
      </c>
      <c r="K31" s="12">
        <f t="shared" si="3"/>
        <v>106.41852658045542</v>
      </c>
    </row>
    <row r="32" spans="1:11" x14ac:dyDescent="0.25">
      <c r="A32" s="10">
        <v>27</v>
      </c>
      <c r="B32" s="10" t="s">
        <v>37</v>
      </c>
      <c r="C32" s="11">
        <v>1515.9467</v>
      </c>
      <c r="D32" s="11">
        <v>1166.0079000000001</v>
      </c>
      <c r="E32" s="12">
        <f t="shared" si="1"/>
        <v>76.916154110167597</v>
      </c>
      <c r="F32" s="12">
        <v>2040.644</v>
      </c>
      <c r="G32" s="12">
        <v>758.87509999999997</v>
      </c>
      <c r="H32" s="8">
        <f t="shared" si="2"/>
        <v>37.188020056413563</v>
      </c>
      <c r="I32" s="12">
        <f t="shared" si="4"/>
        <v>3556.5906999999997</v>
      </c>
      <c r="J32" s="8">
        <f t="shared" si="4"/>
        <v>1924.883</v>
      </c>
      <c r="K32" s="12">
        <f t="shared" si="3"/>
        <v>54.121577723295523</v>
      </c>
    </row>
    <row r="33" spans="1:11" x14ac:dyDescent="0.25">
      <c r="A33" s="10">
        <v>28</v>
      </c>
      <c r="B33" s="10" t="s">
        <v>38</v>
      </c>
      <c r="C33" s="11">
        <v>642.58870000000002</v>
      </c>
      <c r="D33" s="11">
        <v>382.3467</v>
      </c>
      <c r="E33" s="12">
        <f t="shared" si="1"/>
        <v>59.500999628533769</v>
      </c>
      <c r="F33" s="12">
        <v>1417.8704</v>
      </c>
      <c r="G33" s="12">
        <v>767.56569999999999</v>
      </c>
      <c r="H33" s="8">
        <f t="shared" si="2"/>
        <v>54.135109950810737</v>
      </c>
      <c r="I33" s="12">
        <f t="shared" si="4"/>
        <v>2060.4591</v>
      </c>
      <c r="J33" s="8">
        <f t="shared" si="4"/>
        <v>1149.9123999999999</v>
      </c>
      <c r="K33" s="12">
        <f t="shared" si="3"/>
        <v>55.808552569667604</v>
      </c>
    </row>
    <row r="34" spans="1:11" x14ac:dyDescent="0.25">
      <c r="A34" s="10">
        <v>29</v>
      </c>
      <c r="B34" s="10" t="s">
        <v>16</v>
      </c>
      <c r="C34" s="11">
        <v>819.23</v>
      </c>
      <c r="D34" s="11">
        <v>527.0539</v>
      </c>
      <c r="E34" s="12">
        <f>D34/C34%</f>
        <v>64.335278249087565</v>
      </c>
      <c r="F34" s="12">
        <v>81.026499999999999</v>
      </c>
      <c r="G34" s="12">
        <v>23.8613</v>
      </c>
      <c r="H34" s="8">
        <f>G34/F34%</f>
        <v>29.448760590670954</v>
      </c>
      <c r="I34" s="12">
        <f>C34+F34</f>
        <v>900.25649999999996</v>
      </c>
      <c r="J34" s="8">
        <f>D34+G34</f>
        <v>550.91520000000003</v>
      </c>
      <c r="K34" s="12">
        <f>J34/I34%</f>
        <v>61.19535932259307</v>
      </c>
    </row>
    <row r="35" spans="1:11" x14ac:dyDescent="0.25">
      <c r="A35" s="10">
        <v>30</v>
      </c>
      <c r="B35" s="10" t="s">
        <v>67</v>
      </c>
      <c r="C35" s="11">
        <v>0</v>
      </c>
      <c r="D35" s="11">
        <v>17.48</v>
      </c>
      <c r="E35" s="18">
        <v>0</v>
      </c>
      <c r="F35" s="12">
        <v>0</v>
      </c>
      <c r="G35" s="12">
        <v>1.78</v>
      </c>
      <c r="H35" s="8">
        <v>0</v>
      </c>
      <c r="I35" s="12">
        <f t="shared" si="4"/>
        <v>0</v>
      </c>
      <c r="J35" s="8">
        <f t="shared" si="4"/>
        <v>19.260000000000002</v>
      </c>
      <c r="K35" s="18">
        <v>0</v>
      </c>
    </row>
    <row r="36" spans="1:11" x14ac:dyDescent="0.25">
      <c r="A36" s="10">
        <v>31</v>
      </c>
      <c r="B36" s="10" t="s">
        <v>39</v>
      </c>
      <c r="C36" s="11">
        <v>0</v>
      </c>
      <c r="D36" s="11">
        <v>0</v>
      </c>
      <c r="E36" s="12">
        <v>0</v>
      </c>
      <c r="F36" s="12">
        <v>696.90959999999995</v>
      </c>
      <c r="G36" s="12">
        <v>425.93</v>
      </c>
      <c r="H36" s="8">
        <f t="shared" si="2"/>
        <v>61.11696552895814</v>
      </c>
      <c r="I36" s="12">
        <f t="shared" si="4"/>
        <v>696.90959999999995</v>
      </c>
      <c r="J36" s="8">
        <f t="shared" si="4"/>
        <v>425.93</v>
      </c>
      <c r="K36" s="12">
        <f t="shared" si="3"/>
        <v>61.11696552895814</v>
      </c>
    </row>
    <row r="37" spans="1:11" x14ac:dyDescent="0.25">
      <c r="A37" s="10">
        <v>32</v>
      </c>
      <c r="B37" s="10" t="s">
        <v>40</v>
      </c>
      <c r="C37" s="11">
        <v>350.8913</v>
      </c>
      <c r="D37" s="11">
        <v>90.625100000000003</v>
      </c>
      <c r="E37" s="12">
        <f t="shared" si="1"/>
        <v>25.827115120836567</v>
      </c>
      <c r="F37" s="12">
        <v>104.0145</v>
      </c>
      <c r="G37" s="12">
        <v>92.961799999999997</v>
      </c>
      <c r="H37" s="8">
        <f t="shared" si="2"/>
        <v>89.373885371751058</v>
      </c>
      <c r="I37" s="12">
        <f t="shared" si="4"/>
        <v>454.9058</v>
      </c>
      <c r="J37" s="8">
        <f t="shared" si="4"/>
        <v>183.58690000000001</v>
      </c>
      <c r="K37" s="12">
        <f t="shared" si="3"/>
        <v>40.357124485992493</v>
      </c>
    </row>
    <row r="38" spans="1:11" x14ac:dyDescent="0.25">
      <c r="A38" s="10">
        <v>33</v>
      </c>
      <c r="B38" s="10" t="s">
        <v>41</v>
      </c>
      <c r="C38" s="11">
        <v>1058.8053</v>
      </c>
      <c r="D38" s="11">
        <v>1163.32</v>
      </c>
      <c r="E38" s="12">
        <f t="shared" si="1"/>
        <v>109.87100272354132</v>
      </c>
      <c r="F38" s="12">
        <v>27.3963</v>
      </c>
      <c r="G38" s="12">
        <v>13.77</v>
      </c>
      <c r="H38" s="8">
        <f t="shared" si="2"/>
        <v>50.262261692272311</v>
      </c>
      <c r="I38" s="12">
        <f t="shared" si="4"/>
        <v>1086.2016000000001</v>
      </c>
      <c r="J38" s="8">
        <f t="shared" si="4"/>
        <v>1177.0899999999999</v>
      </c>
      <c r="K38" s="12">
        <f t="shared" si="3"/>
        <v>108.36754429380328</v>
      </c>
    </row>
    <row r="39" spans="1:11" x14ac:dyDescent="0.25">
      <c r="A39" s="10">
        <v>34</v>
      </c>
      <c r="B39" s="10" t="s">
        <v>42</v>
      </c>
      <c r="C39" s="11">
        <v>65.359300000000005</v>
      </c>
      <c r="D39" s="11">
        <v>22.612200000000001</v>
      </c>
      <c r="E39" s="12">
        <f t="shared" si="1"/>
        <v>34.59675975721894</v>
      </c>
      <c r="F39" s="12">
        <v>210.19239999999999</v>
      </c>
      <c r="G39" s="12">
        <v>212.089</v>
      </c>
      <c r="H39" s="8">
        <f t="shared" si="2"/>
        <v>100.90231616366719</v>
      </c>
      <c r="I39" s="12">
        <f t="shared" si="4"/>
        <v>275.55169999999998</v>
      </c>
      <c r="J39" s="8">
        <f t="shared" si="4"/>
        <v>234.7012</v>
      </c>
      <c r="K39" s="12">
        <f t="shared" si="3"/>
        <v>85.175014343950707</v>
      </c>
    </row>
    <row r="40" spans="1:11" x14ac:dyDescent="0.25">
      <c r="A40" s="10">
        <v>35</v>
      </c>
      <c r="B40" s="10" t="s">
        <v>43</v>
      </c>
      <c r="C40" s="11">
        <v>0</v>
      </c>
      <c r="D40" s="11">
        <v>9.1999999999999998E-3</v>
      </c>
      <c r="E40" s="12">
        <v>0</v>
      </c>
      <c r="F40" s="12">
        <v>5.8599999999999999E-2</v>
      </c>
      <c r="G40" s="12">
        <v>0.1235</v>
      </c>
      <c r="H40" s="8">
        <f t="shared" si="2"/>
        <v>210.7508532423208</v>
      </c>
      <c r="I40" s="12">
        <f t="shared" si="4"/>
        <v>5.8599999999999999E-2</v>
      </c>
      <c r="J40" s="8">
        <f t="shared" si="4"/>
        <v>0.13269999999999998</v>
      </c>
      <c r="K40" s="12">
        <v>0</v>
      </c>
    </row>
    <row r="41" spans="1:11" x14ac:dyDescent="0.25">
      <c r="A41" s="10">
        <v>36</v>
      </c>
      <c r="B41" s="10" t="s">
        <v>44</v>
      </c>
      <c r="C41" s="11">
        <v>173.69470000000001</v>
      </c>
      <c r="D41" s="11">
        <v>184.65559999999999</v>
      </c>
      <c r="E41" s="12">
        <f t="shared" si="1"/>
        <v>106.31044009978427</v>
      </c>
      <c r="F41" s="12">
        <v>0</v>
      </c>
      <c r="G41" s="12">
        <v>0</v>
      </c>
      <c r="H41" s="8">
        <v>0</v>
      </c>
      <c r="I41" s="12">
        <f t="shared" si="4"/>
        <v>173.69470000000001</v>
      </c>
      <c r="J41" s="8">
        <f t="shared" si="4"/>
        <v>184.65559999999999</v>
      </c>
      <c r="K41" s="12">
        <f t="shared" si="3"/>
        <v>106.31044009978427</v>
      </c>
    </row>
    <row r="42" spans="1:11" x14ac:dyDescent="0.25">
      <c r="A42" s="10">
        <v>37</v>
      </c>
      <c r="B42" s="10" t="s">
        <v>45</v>
      </c>
      <c r="C42" s="11">
        <v>42.567999999999998</v>
      </c>
      <c r="D42" s="11">
        <v>26.61</v>
      </c>
      <c r="E42" s="12">
        <f t="shared" si="1"/>
        <v>62.511745912422477</v>
      </c>
      <c r="F42" s="12">
        <v>25.5395</v>
      </c>
      <c r="G42" s="12">
        <v>54.39</v>
      </c>
      <c r="H42" s="8">
        <f t="shared" si="2"/>
        <v>212.9642318761135</v>
      </c>
      <c r="I42" s="12">
        <f t="shared" si="4"/>
        <v>68.107500000000002</v>
      </c>
      <c r="J42" s="8">
        <f t="shared" si="4"/>
        <v>81</v>
      </c>
      <c r="K42" s="12">
        <f t="shared" si="3"/>
        <v>118.92963330029733</v>
      </c>
    </row>
    <row r="43" spans="1:11" x14ac:dyDescent="0.25">
      <c r="A43" s="10">
        <v>38</v>
      </c>
      <c r="B43" s="10" t="s">
        <v>46</v>
      </c>
      <c r="C43" s="11">
        <v>51.430700000000002</v>
      </c>
      <c r="D43" s="11">
        <v>0</v>
      </c>
      <c r="E43" s="12">
        <f t="shared" si="1"/>
        <v>0</v>
      </c>
      <c r="F43" s="12">
        <v>73.500399999999999</v>
      </c>
      <c r="G43" s="12">
        <v>0</v>
      </c>
      <c r="H43" s="8">
        <f t="shared" si="2"/>
        <v>0</v>
      </c>
      <c r="I43" s="12">
        <f t="shared" si="4"/>
        <v>124.9311</v>
      </c>
      <c r="J43" s="8">
        <f t="shared" si="4"/>
        <v>0</v>
      </c>
      <c r="K43" s="12">
        <f t="shared" si="3"/>
        <v>0</v>
      </c>
    </row>
    <row r="44" spans="1:11" x14ac:dyDescent="0.25">
      <c r="A44" s="10">
        <v>39</v>
      </c>
      <c r="B44" s="10" t="s">
        <v>47</v>
      </c>
      <c r="C44" s="11">
        <v>0</v>
      </c>
      <c r="D44" s="11">
        <v>0</v>
      </c>
      <c r="E44" s="12">
        <v>0</v>
      </c>
      <c r="F44" s="12">
        <v>0</v>
      </c>
      <c r="G44" s="12">
        <v>0</v>
      </c>
      <c r="H44" s="8">
        <v>0</v>
      </c>
      <c r="I44" s="12">
        <f t="shared" si="4"/>
        <v>0</v>
      </c>
      <c r="J44" s="8">
        <f t="shared" si="4"/>
        <v>0</v>
      </c>
      <c r="K44" s="12">
        <v>0</v>
      </c>
    </row>
    <row r="45" spans="1:11" s="16" customFormat="1" x14ac:dyDescent="0.25">
      <c r="A45" s="10">
        <v>40</v>
      </c>
      <c r="B45" s="10" t="s">
        <v>48</v>
      </c>
      <c r="C45" s="11">
        <v>104.0853</v>
      </c>
      <c r="D45" s="11">
        <v>108.7723</v>
      </c>
      <c r="E45" s="12">
        <f t="shared" ref="E45:E58" si="5">D45/C45%</f>
        <v>104.50303741258372</v>
      </c>
      <c r="F45" s="12">
        <v>340.62619999999998</v>
      </c>
      <c r="G45" s="12">
        <v>256.92989999999998</v>
      </c>
      <c r="H45" s="8">
        <f t="shared" si="2"/>
        <v>75.428695737438858</v>
      </c>
      <c r="I45" s="12">
        <f t="shared" si="4"/>
        <v>444.7115</v>
      </c>
      <c r="J45" s="8">
        <f t="shared" si="4"/>
        <v>365.70219999999995</v>
      </c>
      <c r="K45" s="12">
        <f t="shared" si="3"/>
        <v>82.233582895877419</v>
      </c>
    </row>
    <row r="46" spans="1:11" s="16" customFormat="1" x14ac:dyDescent="0.25">
      <c r="A46" s="10">
        <v>41</v>
      </c>
      <c r="B46" s="10" t="s">
        <v>49</v>
      </c>
      <c r="C46" s="11">
        <v>26.213999999999999</v>
      </c>
      <c r="D46" s="11">
        <v>13.45</v>
      </c>
      <c r="E46" s="12">
        <f t="shared" si="5"/>
        <v>51.308461127641721</v>
      </c>
      <c r="F46" s="12">
        <v>168.98750000000001</v>
      </c>
      <c r="G46" s="12">
        <v>69</v>
      </c>
      <c r="H46" s="8">
        <f t="shared" si="2"/>
        <v>40.831422442488346</v>
      </c>
      <c r="I46" s="12">
        <f t="shared" si="4"/>
        <v>195.20150000000001</v>
      </c>
      <c r="J46" s="8">
        <f t="shared" si="4"/>
        <v>82.45</v>
      </c>
      <c r="K46" s="12">
        <f t="shared" si="3"/>
        <v>42.238404930289981</v>
      </c>
    </row>
    <row r="47" spans="1:11" s="16" customFormat="1" x14ac:dyDescent="0.25">
      <c r="A47" s="33" t="s">
        <v>50</v>
      </c>
      <c r="B47" s="33"/>
      <c r="C47" s="13">
        <f>SUM(C24:C46)</f>
        <v>5778.674</v>
      </c>
      <c r="D47" s="13">
        <f>SUM(D24:D46)</f>
        <v>4534.9037999999991</v>
      </c>
      <c r="E47" s="14">
        <f t="shared" si="5"/>
        <v>78.476546695660616</v>
      </c>
      <c r="F47" s="13">
        <f>SUM(F24:F46)</f>
        <v>5612.2251999999999</v>
      </c>
      <c r="G47" s="13">
        <f>SUM(G24:G46)</f>
        <v>3120.1321000000003</v>
      </c>
      <c r="H47" s="15">
        <f t="shared" si="2"/>
        <v>55.595276183856633</v>
      </c>
      <c r="I47" s="13">
        <f>SUM(I24:I46)</f>
        <v>11390.899199999998</v>
      </c>
      <c r="J47" s="13">
        <f>SUM(J24:J46)</f>
        <v>7655.0359000000017</v>
      </c>
      <c r="K47" s="14">
        <f t="shared" si="3"/>
        <v>67.203087004755545</v>
      </c>
    </row>
    <row r="48" spans="1:11" s="16" customFormat="1" x14ac:dyDescent="0.25">
      <c r="A48" s="33" t="s">
        <v>51</v>
      </c>
      <c r="B48" s="33"/>
      <c r="C48" s="13">
        <f>C23+C47</f>
        <v>58263.222600000001</v>
      </c>
      <c r="D48" s="13">
        <f>D23+D47</f>
        <v>43365.969799999992</v>
      </c>
      <c r="E48" s="14">
        <f t="shared" si="5"/>
        <v>74.431121151201111</v>
      </c>
      <c r="F48" s="13">
        <f>F23+F47</f>
        <v>23214.028899999994</v>
      </c>
      <c r="G48" s="13">
        <f>G23+G47</f>
        <v>13986.841930308001</v>
      </c>
      <c r="H48" s="15">
        <f t="shared" si="2"/>
        <v>60.251677942504863</v>
      </c>
      <c r="I48" s="13">
        <f>I23+I47</f>
        <v>81477.251500000013</v>
      </c>
      <c r="J48" s="13">
        <f>J23+J47</f>
        <v>57352.811730307993</v>
      </c>
      <c r="K48" s="14">
        <f t="shared" si="3"/>
        <v>70.391195915964332</v>
      </c>
    </row>
    <row r="49" spans="1:11" x14ac:dyDescent="0.25">
      <c r="A49" s="10">
        <v>42</v>
      </c>
      <c r="B49" s="10" t="s">
        <v>52</v>
      </c>
      <c r="C49" s="11">
        <v>12618.0573</v>
      </c>
      <c r="D49" s="11">
        <v>8177.1175999999996</v>
      </c>
      <c r="E49" s="12">
        <f t="shared" si="5"/>
        <v>64.804885614206228</v>
      </c>
      <c r="F49" s="12">
        <v>1636.2910999999999</v>
      </c>
      <c r="G49" s="12">
        <v>651.12540000000001</v>
      </c>
      <c r="H49" s="8">
        <f t="shared" si="2"/>
        <v>39.792760591315322</v>
      </c>
      <c r="I49" s="12">
        <f t="shared" si="4"/>
        <v>14254.348400000001</v>
      </c>
      <c r="J49" s="8">
        <f t="shared" si="4"/>
        <v>8828.2430000000004</v>
      </c>
      <c r="K49" s="12">
        <f t="shared" si="3"/>
        <v>61.933683338341865</v>
      </c>
    </row>
    <row r="50" spans="1:11" s="16" customFormat="1" x14ac:dyDescent="0.25">
      <c r="A50" s="33" t="s">
        <v>53</v>
      </c>
      <c r="B50" s="33"/>
      <c r="C50" s="13">
        <f>C49</f>
        <v>12618.0573</v>
      </c>
      <c r="D50" s="13">
        <f>D49</f>
        <v>8177.1175999999996</v>
      </c>
      <c r="E50" s="14">
        <f t="shared" si="5"/>
        <v>64.804885614206228</v>
      </c>
      <c r="F50" s="13">
        <f>F49</f>
        <v>1636.2910999999999</v>
      </c>
      <c r="G50" s="13">
        <f>G49</f>
        <v>651.12540000000001</v>
      </c>
      <c r="H50" s="15">
        <f t="shared" si="2"/>
        <v>39.792760591315322</v>
      </c>
      <c r="I50" s="13">
        <f>I49</f>
        <v>14254.348400000001</v>
      </c>
      <c r="J50" s="13">
        <f>J49</f>
        <v>8828.2430000000004</v>
      </c>
      <c r="K50" s="14">
        <f t="shared" si="3"/>
        <v>61.933683338341865</v>
      </c>
    </row>
    <row r="51" spans="1:11" x14ac:dyDescent="0.25">
      <c r="A51" s="10">
        <v>43</v>
      </c>
      <c r="B51" s="10" t="s">
        <v>54</v>
      </c>
      <c r="C51" s="11">
        <v>6424.3453</v>
      </c>
      <c r="D51" s="11">
        <v>6551.1244999999999</v>
      </c>
      <c r="E51" s="12">
        <f t="shared" si="5"/>
        <v>101.97341820963452</v>
      </c>
      <c r="F51" s="12">
        <v>3100</v>
      </c>
      <c r="G51" s="12">
        <v>2091.4430000000002</v>
      </c>
      <c r="H51" s="8">
        <f t="shared" si="2"/>
        <v>67.465903225806457</v>
      </c>
      <c r="I51" s="12">
        <f t="shared" si="4"/>
        <v>9524.3453000000009</v>
      </c>
      <c r="J51" s="8">
        <f t="shared" si="4"/>
        <v>8642.567500000001</v>
      </c>
      <c r="K51" s="12">
        <f t="shared" si="3"/>
        <v>90.741853930894351</v>
      </c>
    </row>
    <row r="52" spans="1:11" x14ac:dyDescent="0.25">
      <c r="A52" s="10">
        <v>44</v>
      </c>
      <c r="B52" s="10" t="s">
        <v>55</v>
      </c>
      <c r="C52" s="11">
        <v>1069.28</v>
      </c>
      <c r="D52" s="11">
        <v>988.9529</v>
      </c>
      <c r="E52" s="12">
        <f t="shared" si="5"/>
        <v>92.487739413437083</v>
      </c>
      <c r="F52" s="12">
        <v>1340.04</v>
      </c>
      <c r="G52" s="12">
        <v>876.12049999999999</v>
      </c>
      <c r="H52" s="8">
        <f t="shared" si="2"/>
        <v>65.380175218650194</v>
      </c>
      <c r="I52" s="12">
        <f t="shared" si="4"/>
        <v>2409.3199999999997</v>
      </c>
      <c r="J52" s="8">
        <f t="shared" si="4"/>
        <v>1865.0734</v>
      </c>
      <c r="K52" s="12">
        <f t="shared" si="3"/>
        <v>77.410779805090243</v>
      </c>
    </row>
    <row r="53" spans="1:11" x14ac:dyDescent="0.25">
      <c r="A53" s="10">
        <v>45</v>
      </c>
      <c r="B53" s="10" t="s">
        <v>56</v>
      </c>
      <c r="C53" s="11">
        <v>2925.09</v>
      </c>
      <c r="D53" s="11">
        <v>2547.17</v>
      </c>
      <c r="E53" s="12">
        <f t="shared" si="5"/>
        <v>87.080055656407154</v>
      </c>
      <c r="F53" s="12">
        <v>784.64</v>
      </c>
      <c r="G53" s="12">
        <v>588.64</v>
      </c>
      <c r="H53" s="8">
        <f t="shared" si="2"/>
        <v>75.020391517128871</v>
      </c>
      <c r="I53" s="12">
        <f t="shared" si="4"/>
        <v>3709.73</v>
      </c>
      <c r="J53" s="8">
        <f t="shared" si="4"/>
        <v>3135.81</v>
      </c>
      <c r="K53" s="12">
        <f t="shared" si="3"/>
        <v>84.529332323376636</v>
      </c>
    </row>
    <row r="54" spans="1:11" x14ac:dyDescent="0.25">
      <c r="A54" s="10">
        <v>46</v>
      </c>
      <c r="B54" s="10" t="s">
        <v>57</v>
      </c>
      <c r="C54" s="11">
        <v>2700</v>
      </c>
      <c r="D54" s="11">
        <v>2681.95</v>
      </c>
      <c r="E54" s="12">
        <f t="shared" si="5"/>
        <v>99.331481481481475</v>
      </c>
      <c r="F54" s="12">
        <v>925</v>
      </c>
      <c r="G54" s="12">
        <v>937.88</v>
      </c>
      <c r="H54" s="8">
        <f t="shared" si="2"/>
        <v>101.39243243243243</v>
      </c>
      <c r="I54" s="12">
        <f t="shared" si="4"/>
        <v>3625</v>
      </c>
      <c r="J54" s="8">
        <f t="shared" si="4"/>
        <v>3619.83</v>
      </c>
      <c r="K54" s="12">
        <f t="shared" si="3"/>
        <v>99.857379310344825</v>
      </c>
    </row>
    <row r="55" spans="1:11" s="16" customFormat="1" x14ac:dyDescent="0.25">
      <c r="A55" s="33" t="s">
        <v>58</v>
      </c>
      <c r="B55" s="33"/>
      <c r="C55" s="13">
        <f>SUM(C51:C54)</f>
        <v>13118.7153</v>
      </c>
      <c r="D55" s="13">
        <f>SUM(D51:D54)</f>
        <v>12769.197400000001</v>
      </c>
      <c r="E55" s="14">
        <f t="shared" si="5"/>
        <v>97.335730732718943</v>
      </c>
      <c r="F55" s="13">
        <f t="shared" ref="F55:G55" si="6">SUM(F51:F54)</f>
        <v>6149.68</v>
      </c>
      <c r="G55" s="13">
        <f t="shared" si="6"/>
        <v>4494.0834999999997</v>
      </c>
      <c r="H55" s="15">
        <f t="shared" si="2"/>
        <v>73.078330905022696</v>
      </c>
      <c r="I55" s="13">
        <f>SUM(I51:I54)</f>
        <v>19268.3953</v>
      </c>
      <c r="J55" s="13">
        <f>SUM(J51:J54)</f>
        <v>17263.280899999998</v>
      </c>
      <c r="K55" s="14">
        <f t="shared" si="3"/>
        <v>89.593765496392933</v>
      </c>
    </row>
    <row r="56" spans="1:11" x14ac:dyDescent="0.25">
      <c r="A56" s="10">
        <v>47</v>
      </c>
      <c r="B56" s="10" t="s">
        <v>59</v>
      </c>
      <c r="C56" s="19">
        <v>0</v>
      </c>
      <c r="D56" s="11">
        <v>0</v>
      </c>
      <c r="E56" s="12">
        <v>0</v>
      </c>
      <c r="F56" s="19">
        <v>0</v>
      </c>
      <c r="G56" s="19">
        <v>0</v>
      </c>
      <c r="H56" s="8">
        <v>0</v>
      </c>
      <c r="I56" s="12">
        <f t="shared" si="4"/>
        <v>0</v>
      </c>
      <c r="J56" s="8">
        <f t="shared" si="4"/>
        <v>0</v>
      </c>
      <c r="K56" s="12">
        <v>0</v>
      </c>
    </row>
    <row r="57" spans="1:11" s="16" customFormat="1" x14ac:dyDescent="0.25">
      <c r="A57" s="33" t="s">
        <v>60</v>
      </c>
      <c r="B57" s="33"/>
      <c r="C57" s="13">
        <f>C56</f>
        <v>0</v>
      </c>
      <c r="D57" s="13">
        <f>D56</f>
        <v>0</v>
      </c>
      <c r="E57" s="14">
        <v>0</v>
      </c>
      <c r="F57" s="13">
        <f>F56</f>
        <v>0</v>
      </c>
      <c r="G57" s="13">
        <f>G56</f>
        <v>0</v>
      </c>
      <c r="H57" s="15">
        <v>0</v>
      </c>
      <c r="I57" s="14">
        <f t="shared" si="4"/>
        <v>0</v>
      </c>
      <c r="J57" s="14">
        <f t="shared" si="4"/>
        <v>0</v>
      </c>
      <c r="K57" s="14">
        <v>0</v>
      </c>
    </row>
    <row r="58" spans="1:11" s="16" customFormat="1" x14ac:dyDescent="0.25">
      <c r="A58" s="33" t="s">
        <v>61</v>
      </c>
      <c r="B58" s="33"/>
      <c r="C58" s="13">
        <f>C48+C50+C55+C57</f>
        <v>83999.99519999999</v>
      </c>
      <c r="D58" s="13">
        <f>D48+D50+D55+D57</f>
        <v>64312.284799999994</v>
      </c>
      <c r="E58" s="14">
        <f t="shared" si="5"/>
        <v>76.562248184509428</v>
      </c>
      <c r="F58" s="13">
        <f>F48+F50+F55+F57</f>
        <v>30999.999999999993</v>
      </c>
      <c r="G58" s="13">
        <f>G48+G50+G55+G57</f>
        <v>19132.050830308002</v>
      </c>
      <c r="H58" s="15">
        <f t="shared" si="2"/>
        <v>61.716293000993566</v>
      </c>
      <c r="I58" s="13">
        <f>I48+I50+I55+I57</f>
        <v>114999.99520000002</v>
      </c>
      <c r="J58" s="13">
        <f>J48+J50+J55+J57</f>
        <v>83444.335630307993</v>
      </c>
      <c r="K58" s="14">
        <f t="shared" si="3"/>
        <v>72.560294881045337</v>
      </c>
    </row>
    <row r="59" spans="1:11" x14ac:dyDescent="0.25">
      <c r="A59" s="34" t="s">
        <v>62</v>
      </c>
      <c r="B59" s="34"/>
      <c r="C59" s="11"/>
      <c r="D59" s="13"/>
      <c r="E59" s="12"/>
      <c r="F59" s="12"/>
      <c r="G59" s="12"/>
      <c r="H59" s="12"/>
      <c r="I59" s="12"/>
      <c r="J59" s="12"/>
      <c r="K59" s="12"/>
    </row>
    <row r="60" spans="1:11" x14ac:dyDescent="0.25">
      <c r="A60" s="10"/>
      <c r="B60" s="10" t="s">
        <v>63</v>
      </c>
      <c r="C60" s="11">
        <f t="shared" ref="C60:K60" si="7">C48</f>
        <v>58263.222600000001</v>
      </c>
      <c r="D60" s="11">
        <f t="shared" si="7"/>
        <v>43365.969799999992</v>
      </c>
      <c r="E60" s="11">
        <f t="shared" si="7"/>
        <v>74.431121151201111</v>
      </c>
      <c r="F60" s="11">
        <f t="shared" si="7"/>
        <v>23214.028899999994</v>
      </c>
      <c r="G60" s="11">
        <f t="shared" si="7"/>
        <v>13986.841930308001</v>
      </c>
      <c r="H60" s="11">
        <f t="shared" si="7"/>
        <v>60.251677942504863</v>
      </c>
      <c r="I60" s="11">
        <f t="shared" si="7"/>
        <v>81477.251500000013</v>
      </c>
      <c r="J60" s="11">
        <f t="shared" si="7"/>
        <v>57352.811730307993</v>
      </c>
      <c r="K60" s="11">
        <f t="shared" si="7"/>
        <v>70.391195915964332</v>
      </c>
    </row>
    <row r="61" spans="1:11" s="16" customFormat="1" x14ac:dyDescent="0.25">
      <c r="A61" s="10"/>
      <c r="B61" s="10" t="s">
        <v>64</v>
      </c>
      <c r="C61" s="11">
        <f>C50</f>
        <v>12618.0573</v>
      </c>
      <c r="D61" s="11">
        <f>D50</f>
        <v>8177.1175999999996</v>
      </c>
      <c r="E61" s="11">
        <f t="shared" ref="E61:K61" si="8">E50</f>
        <v>64.804885614206228</v>
      </c>
      <c r="F61" s="11">
        <f t="shared" si="8"/>
        <v>1636.2910999999999</v>
      </c>
      <c r="G61" s="11">
        <f t="shared" si="8"/>
        <v>651.12540000000001</v>
      </c>
      <c r="H61" s="11">
        <f>H50</f>
        <v>39.792760591315322</v>
      </c>
      <c r="I61" s="11">
        <f t="shared" si="8"/>
        <v>14254.348400000001</v>
      </c>
      <c r="J61" s="11">
        <f t="shared" si="8"/>
        <v>8828.2430000000004</v>
      </c>
      <c r="K61" s="11">
        <f t="shared" si="8"/>
        <v>61.933683338341865</v>
      </c>
    </row>
    <row r="62" spans="1:11" x14ac:dyDescent="0.25">
      <c r="A62" s="10"/>
      <c r="B62" s="10" t="s">
        <v>65</v>
      </c>
      <c r="C62" s="11">
        <f>C55</f>
        <v>13118.7153</v>
      </c>
      <c r="D62" s="11">
        <f>D55</f>
        <v>12769.197400000001</v>
      </c>
      <c r="E62" s="11">
        <f t="shared" ref="E62:K62" si="9">E55</f>
        <v>97.335730732718943</v>
      </c>
      <c r="F62" s="11">
        <f t="shared" si="9"/>
        <v>6149.68</v>
      </c>
      <c r="G62" s="11">
        <f t="shared" si="9"/>
        <v>4494.0834999999997</v>
      </c>
      <c r="H62" s="11">
        <f>H55</f>
        <v>73.078330905022696</v>
      </c>
      <c r="I62" s="11">
        <f t="shared" si="9"/>
        <v>19268.3953</v>
      </c>
      <c r="J62" s="11">
        <f t="shared" si="9"/>
        <v>17263.280899999998</v>
      </c>
      <c r="K62" s="11">
        <f t="shared" si="9"/>
        <v>89.593765496392933</v>
      </c>
    </row>
    <row r="63" spans="1:11" x14ac:dyDescent="0.25">
      <c r="A63" s="10"/>
      <c r="B63" s="10" t="s">
        <v>66</v>
      </c>
      <c r="C63" s="11">
        <f>C57</f>
        <v>0</v>
      </c>
      <c r="D63" s="11">
        <f>D57</f>
        <v>0</v>
      </c>
      <c r="E63" s="11">
        <f t="shared" ref="E63:K64" si="10">E57</f>
        <v>0</v>
      </c>
      <c r="F63" s="11">
        <f t="shared" si="10"/>
        <v>0</v>
      </c>
      <c r="G63" s="11">
        <f t="shared" si="10"/>
        <v>0</v>
      </c>
      <c r="H63" s="11">
        <v>0</v>
      </c>
      <c r="I63" s="11">
        <f t="shared" si="10"/>
        <v>0</v>
      </c>
      <c r="J63" s="11">
        <f t="shared" si="10"/>
        <v>0</v>
      </c>
      <c r="K63" s="11">
        <f t="shared" si="10"/>
        <v>0</v>
      </c>
    </row>
    <row r="64" spans="1:11" s="16" customFormat="1" x14ac:dyDescent="0.25">
      <c r="A64" s="33" t="s">
        <v>61</v>
      </c>
      <c r="B64" s="33"/>
      <c r="C64" s="13">
        <f>C58</f>
        <v>83999.99519999999</v>
      </c>
      <c r="D64" s="13">
        <f>D58</f>
        <v>64312.284799999994</v>
      </c>
      <c r="E64" s="13">
        <f t="shared" si="10"/>
        <v>76.562248184509428</v>
      </c>
      <c r="F64" s="13">
        <f t="shared" si="10"/>
        <v>30999.999999999993</v>
      </c>
      <c r="G64" s="13">
        <f t="shared" si="10"/>
        <v>19132.050830308002</v>
      </c>
      <c r="H64" s="13">
        <f>H58</f>
        <v>61.716293000993566</v>
      </c>
      <c r="I64" s="13">
        <f t="shared" si="10"/>
        <v>114999.99520000002</v>
      </c>
      <c r="J64" s="13">
        <f t="shared" si="10"/>
        <v>83444.335630307993</v>
      </c>
      <c r="K64" s="13">
        <f t="shared" si="10"/>
        <v>72.560294881045337</v>
      </c>
    </row>
    <row r="65" spans="7:7" x14ac:dyDescent="0.25">
      <c r="G65" s="1">
        <v>3480</v>
      </c>
    </row>
    <row r="66" spans="7:7" x14ac:dyDescent="0.25">
      <c r="G66" s="20">
        <f>G64-G65</f>
        <v>15652.050830308002</v>
      </c>
    </row>
  </sheetData>
  <mergeCells count="16">
    <mergeCell ref="A58:B58"/>
    <mergeCell ref="A59:B59"/>
    <mergeCell ref="A64:B64"/>
    <mergeCell ref="A23:B23"/>
    <mergeCell ref="A47:B47"/>
    <mergeCell ref="A48:B48"/>
    <mergeCell ref="A50:B50"/>
    <mergeCell ref="A55:B55"/>
    <mergeCell ref="A57:B57"/>
    <mergeCell ref="A1:K1"/>
    <mergeCell ref="A2:K2"/>
    <mergeCell ref="A3:A4"/>
    <mergeCell ref="B3:B4"/>
    <mergeCell ref="C3:E3"/>
    <mergeCell ref="F3:H3"/>
    <mergeCell ref="I3:K3"/>
  </mergeCells>
  <printOptions horizontalCentered="1"/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20.1</vt:lpstr>
      <vt:lpstr>'20.1'!Print_Area</vt:lpstr>
      <vt:lpstr>'20.1'!Print_Titles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NAGARAM_ANIL_BABU</dc:creator>
  <cp:lastModifiedBy>SIV39228</cp:lastModifiedBy>
  <dcterms:created xsi:type="dcterms:W3CDTF">2018-09-15T11:08:35Z</dcterms:created>
  <dcterms:modified xsi:type="dcterms:W3CDTF">2020-09-11T10:23:40Z</dcterms:modified>
</cp:coreProperties>
</file>