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\Lead Bank Scheme_Achievements\"/>
    </mc:Choice>
  </mc:AlternateContent>
  <xr:revisionPtr revIDLastSave="0" documentId="13_ncr:1_{CA2A3599-8B3C-4B6E-A37B-FC5B7DC27FE4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externalReferences>
    <externalReference r:id="rId2"/>
  </externalReferences>
  <definedNames>
    <definedName name="_xlnm.Print_Area" localSheetId="0">Agri!$A$1:$K$60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9" i="1" l="1"/>
  <c r="V69" i="1"/>
  <c r="U69" i="1"/>
  <c r="T69" i="1"/>
  <c r="S69" i="1"/>
  <c r="R69" i="1"/>
  <c r="Q69" i="1"/>
  <c r="P69" i="1"/>
  <c r="O69" i="1"/>
  <c r="N69" i="1"/>
  <c r="M69" i="1"/>
  <c r="L69" i="1"/>
  <c r="I61" i="1"/>
  <c r="F59" i="1"/>
  <c r="C59" i="1"/>
  <c r="I58" i="1"/>
  <c r="G58" i="1"/>
  <c r="H58" i="1" s="1"/>
  <c r="E58" i="1"/>
  <c r="I57" i="1"/>
  <c r="G57" i="1"/>
  <c r="D57" i="1"/>
  <c r="D59" i="1" s="1"/>
  <c r="F56" i="1"/>
  <c r="C56" i="1"/>
  <c r="I55" i="1"/>
  <c r="G55" i="1"/>
  <c r="H55" i="1" s="1"/>
  <c r="D55" i="1"/>
  <c r="E55" i="1" s="1"/>
  <c r="I54" i="1"/>
  <c r="G54" i="1"/>
  <c r="H54" i="1" s="1"/>
  <c r="D54" i="1"/>
  <c r="E54" i="1" s="1"/>
  <c r="I53" i="1"/>
  <c r="G53" i="1"/>
  <c r="D53" i="1"/>
  <c r="F52" i="1"/>
  <c r="C52" i="1"/>
  <c r="I51" i="1"/>
  <c r="G51" i="1"/>
  <c r="H51" i="1" s="1"/>
  <c r="D51" i="1"/>
  <c r="J51" i="1" s="1"/>
  <c r="K51" i="1" s="1"/>
  <c r="I50" i="1"/>
  <c r="G50" i="1"/>
  <c r="H50" i="1" s="1"/>
  <c r="D50" i="1"/>
  <c r="E50" i="1" s="1"/>
  <c r="I49" i="1"/>
  <c r="G49" i="1"/>
  <c r="D49" i="1"/>
  <c r="J49" i="1" s="1"/>
  <c r="F48" i="1"/>
  <c r="C48" i="1"/>
  <c r="I47" i="1"/>
  <c r="G47" i="1"/>
  <c r="H47" i="1" s="1"/>
  <c r="D47" i="1"/>
  <c r="J47" i="1" s="1"/>
  <c r="I46" i="1"/>
  <c r="G46" i="1"/>
  <c r="H46" i="1" s="1"/>
  <c r="D46" i="1"/>
  <c r="J46" i="1" s="1"/>
  <c r="K46" i="1" s="1"/>
  <c r="I45" i="1"/>
  <c r="G45" i="1"/>
  <c r="H45" i="1" s="1"/>
  <c r="D45" i="1"/>
  <c r="I44" i="1"/>
  <c r="G44" i="1"/>
  <c r="D44" i="1"/>
  <c r="F43" i="1"/>
  <c r="D43" i="1"/>
  <c r="E43" i="1" s="1"/>
  <c r="C43" i="1"/>
  <c r="J42" i="1"/>
  <c r="J43" i="1" s="1"/>
  <c r="I42" i="1"/>
  <c r="I43" i="1" s="1"/>
  <c r="G42" i="1"/>
  <c r="G43" i="1" s="1"/>
  <c r="H43" i="1" s="1"/>
  <c r="E42" i="1"/>
  <c r="D42" i="1"/>
  <c r="F40" i="1"/>
  <c r="C40" i="1"/>
  <c r="I39" i="1"/>
  <c r="G39" i="1"/>
  <c r="H39" i="1" s="1"/>
  <c r="D39" i="1"/>
  <c r="J39" i="1" s="1"/>
  <c r="K39" i="1" s="1"/>
  <c r="I38" i="1"/>
  <c r="G38" i="1"/>
  <c r="H38" i="1" s="1"/>
  <c r="D38" i="1"/>
  <c r="E38" i="1" s="1"/>
  <c r="I37" i="1"/>
  <c r="G37" i="1"/>
  <c r="H37" i="1" s="1"/>
  <c r="E37" i="1"/>
  <c r="D37" i="1"/>
  <c r="I36" i="1"/>
  <c r="G36" i="1"/>
  <c r="H36" i="1" s="1"/>
  <c r="D36" i="1"/>
  <c r="J35" i="1"/>
  <c r="K35" i="1" s="1"/>
  <c r="I35" i="1"/>
  <c r="G35" i="1"/>
  <c r="H35" i="1" s="1"/>
  <c r="D35" i="1"/>
  <c r="E35" i="1" s="1"/>
  <c r="I34" i="1"/>
  <c r="G34" i="1"/>
  <c r="H34" i="1" s="1"/>
  <c r="D34" i="1"/>
  <c r="E34" i="1" s="1"/>
  <c r="I33" i="1"/>
  <c r="G33" i="1"/>
  <c r="H33" i="1" s="1"/>
  <c r="D33" i="1"/>
  <c r="J33" i="1" s="1"/>
  <c r="K33" i="1" s="1"/>
  <c r="I32" i="1"/>
  <c r="G32" i="1"/>
  <c r="H32" i="1" s="1"/>
  <c r="E32" i="1"/>
  <c r="D32" i="1"/>
  <c r="I31" i="1"/>
  <c r="G31" i="1"/>
  <c r="H31" i="1" s="1"/>
  <c r="D31" i="1"/>
  <c r="J31" i="1" s="1"/>
  <c r="K31" i="1" s="1"/>
  <c r="J30" i="1"/>
  <c r="K30" i="1" s="1"/>
  <c r="I30" i="1"/>
  <c r="G30" i="1"/>
  <c r="H30" i="1" s="1"/>
  <c r="D30" i="1"/>
  <c r="E30" i="1" s="1"/>
  <c r="I29" i="1"/>
  <c r="G29" i="1"/>
  <c r="H29" i="1" s="1"/>
  <c r="D29" i="1"/>
  <c r="I28" i="1"/>
  <c r="G28" i="1"/>
  <c r="H28" i="1" s="1"/>
  <c r="D28" i="1"/>
  <c r="I27" i="1"/>
  <c r="G27" i="1"/>
  <c r="H27" i="1" s="1"/>
  <c r="D27" i="1"/>
  <c r="I26" i="1"/>
  <c r="G26" i="1"/>
  <c r="H26" i="1" s="1"/>
  <c r="D26" i="1"/>
  <c r="J26" i="1" s="1"/>
  <c r="I25" i="1"/>
  <c r="G25" i="1"/>
  <c r="H25" i="1" s="1"/>
  <c r="D25" i="1"/>
  <c r="I24" i="1"/>
  <c r="G24" i="1"/>
  <c r="H24" i="1" s="1"/>
  <c r="D24" i="1"/>
  <c r="I23" i="1"/>
  <c r="G23" i="1"/>
  <c r="H23" i="1" s="1"/>
  <c r="D23" i="1"/>
  <c r="E23" i="1" s="1"/>
  <c r="I22" i="1"/>
  <c r="G22" i="1"/>
  <c r="H22" i="1" s="1"/>
  <c r="D22" i="1"/>
  <c r="E22" i="1" s="1"/>
  <c r="I21" i="1"/>
  <c r="G21" i="1"/>
  <c r="H21" i="1" s="1"/>
  <c r="D21" i="1"/>
  <c r="E21" i="1" s="1"/>
  <c r="I20" i="1"/>
  <c r="G20" i="1"/>
  <c r="H20" i="1" s="1"/>
  <c r="D20" i="1"/>
  <c r="E20" i="1" s="1"/>
  <c r="I19" i="1"/>
  <c r="G19" i="1"/>
  <c r="H19" i="1" s="1"/>
  <c r="D19" i="1"/>
  <c r="E19" i="1" s="1"/>
  <c r="I18" i="1"/>
  <c r="H18" i="1"/>
  <c r="G18" i="1"/>
  <c r="D18" i="1"/>
  <c r="F17" i="1"/>
  <c r="C17" i="1"/>
  <c r="I16" i="1"/>
  <c r="G16" i="1"/>
  <c r="H16" i="1" s="1"/>
  <c r="D16" i="1"/>
  <c r="E16" i="1" s="1"/>
  <c r="I15" i="1"/>
  <c r="G15" i="1"/>
  <c r="H15" i="1" s="1"/>
  <c r="E15" i="1"/>
  <c r="D15" i="1"/>
  <c r="J14" i="1"/>
  <c r="I14" i="1"/>
  <c r="G14" i="1"/>
  <c r="H14" i="1" s="1"/>
  <c r="D14" i="1"/>
  <c r="E14" i="1" s="1"/>
  <c r="I13" i="1"/>
  <c r="G13" i="1"/>
  <c r="H13" i="1" s="1"/>
  <c r="D13" i="1"/>
  <c r="E13" i="1" s="1"/>
  <c r="I12" i="1"/>
  <c r="H12" i="1"/>
  <c r="G12" i="1"/>
  <c r="D12" i="1"/>
  <c r="E12" i="1" s="1"/>
  <c r="I11" i="1"/>
  <c r="G11" i="1"/>
  <c r="H11" i="1" s="1"/>
  <c r="D11" i="1"/>
  <c r="J10" i="1"/>
  <c r="I10" i="1"/>
  <c r="G10" i="1"/>
  <c r="H10" i="1" s="1"/>
  <c r="D10" i="1"/>
  <c r="E10" i="1" s="1"/>
  <c r="I9" i="1"/>
  <c r="G9" i="1"/>
  <c r="H9" i="1" s="1"/>
  <c r="D9" i="1"/>
  <c r="E9" i="1" s="1"/>
  <c r="I8" i="1"/>
  <c r="H8" i="1"/>
  <c r="G8" i="1"/>
  <c r="D8" i="1"/>
  <c r="J8" i="1" s="1"/>
  <c r="I7" i="1"/>
  <c r="H7" i="1"/>
  <c r="G7" i="1"/>
  <c r="D7" i="1"/>
  <c r="J7" i="1" s="1"/>
  <c r="K7" i="1" s="1"/>
  <c r="I6" i="1"/>
  <c r="G6" i="1"/>
  <c r="H6" i="1" s="1"/>
  <c r="D6" i="1"/>
  <c r="J6" i="1" s="1"/>
  <c r="I5" i="1"/>
  <c r="G5" i="1"/>
  <c r="D5" i="1"/>
  <c r="D17" i="1" s="1"/>
  <c r="G17" i="1" l="1"/>
  <c r="E7" i="1"/>
  <c r="J11" i="1"/>
  <c r="K11" i="1" s="1"/>
  <c r="K26" i="1"/>
  <c r="J36" i="1"/>
  <c r="K36" i="1" s="1"/>
  <c r="E39" i="1"/>
  <c r="E11" i="1"/>
  <c r="J15" i="1"/>
  <c r="K15" i="1" s="1"/>
  <c r="J24" i="1"/>
  <c r="K24" i="1" s="1"/>
  <c r="E31" i="1"/>
  <c r="E36" i="1"/>
  <c r="G56" i="1"/>
  <c r="H56" i="1" s="1"/>
  <c r="J34" i="1"/>
  <c r="K34" i="1" s="1"/>
  <c r="E33" i="1"/>
  <c r="K8" i="1"/>
  <c r="D40" i="1"/>
  <c r="E51" i="1"/>
  <c r="J32" i="1"/>
  <c r="K32" i="1" s="1"/>
  <c r="J37" i="1"/>
  <c r="K37" i="1" s="1"/>
  <c r="E6" i="1"/>
  <c r="J38" i="1"/>
  <c r="K38" i="1" s="1"/>
  <c r="J44" i="1"/>
  <c r="I40" i="1"/>
  <c r="J27" i="1"/>
  <c r="K27" i="1" s="1"/>
  <c r="E49" i="1"/>
  <c r="E57" i="1"/>
  <c r="E8" i="1"/>
  <c r="J12" i="1"/>
  <c r="K12" i="1" s="1"/>
  <c r="J16" i="1"/>
  <c r="K16" i="1" s="1"/>
  <c r="G52" i="1"/>
  <c r="H52" i="1" s="1"/>
  <c r="G59" i="1"/>
  <c r="H59" i="1" s="1"/>
  <c r="H5" i="1"/>
  <c r="J5" i="1"/>
  <c r="K5" i="1" s="1"/>
  <c r="J9" i="1"/>
  <c r="K9" i="1" s="1"/>
  <c r="J13" i="1"/>
  <c r="K13" i="1" s="1"/>
  <c r="G48" i="1"/>
  <c r="H48" i="1" s="1"/>
  <c r="K47" i="1"/>
  <c r="H49" i="1"/>
  <c r="J50" i="1"/>
  <c r="K50" i="1" s="1"/>
  <c r="D52" i="1"/>
  <c r="E52" i="1" s="1"/>
  <c r="H57" i="1"/>
  <c r="K6" i="1"/>
  <c r="E5" i="1"/>
  <c r="H42" i="1"/>
  <c r="I48" i="1"/>
  <c r="I52" i="1"/>
  <c r="I59" i="1"/>
  <c r="J45" i="1"/>
  <c r="K45" i="1" s="1"/>
  <c r="D56" i="1"/>
  <c r="E56" i="1" s="1"/>
  <c r="J57" i="1"/>
  <c r="K57" i="1" s="1"/>
  <c r="K14" i="1"/>
  <c r="E26" i="1"/>
  <c r="K10" i="1"/>
  <c r="I17" i="1"/>
  <c r="J29" i="1"/>
  <c r="K29" i="1" s="1"/>
  <c r="I56" i="1"/>
  <c r="H17" i="1"/>
  <c r="E59" i="1"/>
  <c r="C60" i="1"/>
  <c r="C69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8" i="1"/>
  <c r="K28" i="1" s="1"/>
  <c r="E28" i="1"/>
  <c r="J25" i="1"/>
  <c r="K25" i="1" s="1"/>
  <c r="K43" i="1"/>
  <c r="C41" i="1"/>
  <c r="E25" i="1"/>
  <c r="D41" i="1"/>
  <c r="E41" i="1" s="1"/>
  <c r="E40" i="1"/>
  <c r="E17" i="1"/>
  <c r="E18" i="1"/>
  <c r="E24" i="1"/>
  <c r="E27" i="1"/>
  <c r="F41" i="1"/>
  <c r="F60" i="1" s="1"/>
  <c r="F69" i="1" s="1"/>
  <c r="G40" i="1"/>
  <c r="K44" i="1"/>
  <c r="K49" i="1"/>
  <c r="J53" i="1"/>
  <c r="J54" i="1"/>
  <c r="K54" i="1" s="1"/>
  <c r="J55" i="1"/>
  <c r="K55" i="1" s="1"/>
  <c r="J58" i="1"/>
  <c r="K58" i="1" s="1"/>
  <c r="E44" i="1"/>
  <c r="E45" i="1"/>
  <c r="E46" i="1"/>
  <c r="E47" i="1"/>
  <c r="D48" i="1"/>
  <c r="E48" i="1" s="1"/>
  <c r="H44" i="1"/>
  <c r="E53" i="1"/>
  <c r="K42" i="1"/>
  <c r="H53" i="1"/>
  <c r="I60" i="1" l="1"/>
  <c r="I69" i="1" s="1"/>
  <c r="J59" i="1"/>
  <c r="K59" i="1" s="1"/>
  <c r="I41" i="1"/>
  <c r="D60" i="1"/>
  <c r="D69" i="1" s="1"/>
  <c r="J52" i="1"/>
  <c r="K52" i="1" s="1"/>
  <c r="J48" i="1"/>
  <c r="K48" i="1" s="1"/>
  <c r="J17" i="1"/>
  <c r="K17" i="1" s="1"/>
  <c r="J56" i="1"/>
  <c r="K56" i="1" s="1"/>
  <c r="K53" i="1"/>
  <c r="J40" i="1"/>
  <c r="K18" i="1"/>
  <c r="G41" i="1"/>
  <c r="H40" i="1"/>
  <c r="E60" i="1" l="1"/>
  <c r="H41" i="1"/>
  <c r="G60" i="1"/>
  <c r="J41" i="1"/>
  <c r="K40" i="1"/>
  <c r="H60" i="1" l="1"/>
  <c r="G69" i="1"/>
  <c r="K41" i="1"/>
  <c r="J60" i="1"/>
  <c r="K60" i="1" l="1"/>
  <c r="J69" i="1"/>
</calcChain>
</file>

<file path=xl/sharedStrings.xml><?xml version="1.0" encoding="utf-8"?>
<sst xmlns="http://schemas.openxmlformats.org/spreadsheetml/2006/main" count="73" uniqueCount="67">
  <si>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</si>
  <si>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16.ANNUAL CREDIT PLAN 2021-22 - BANK-WISE ACHIEVEMENT as on  31.12.2021 </t>
    </r>
    <r>
      <rPr>
        <b/>
        <sz val="8"/>
        <color rgb="FF0070C0"/>
        <rFont val="Century Gothic"/>
        <family val="2"/>
      </rPr>
      <t>(Amount in crores )</t>
    </r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</si>
  <si>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</si>
  <si>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</si>
  <si>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</si>
  <si>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</si>
  <si>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</si>
  <si>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</si>
  <si>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</si>
  <si>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</si>
  <si>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</si>
  <si>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</si>
  <si>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</si>
  <si>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</si>
  <si>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</si>
  <si>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</si>
  <si>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</si>
  <si>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</si>
  <si>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</si>
  <si>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</si>
  <si>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</si>
  <si>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</si>
  <si>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</si>
  <si>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</si>
  <si>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</si>
  <si>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</si>
  <si>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</si>
  <si>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</si>
  <si>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</si>
  <si>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</si>
  <si>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</si>
  <si>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</si>
  <si>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</si>
  <si>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</si>
  <si>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</si>
  <si>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</si>
  <si>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</si>
  <si>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</si>
  <si>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</si>
  <si>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</si>
  <si>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</si>
  <si>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</si>
  <si>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</si>
  <si>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</si>
  <si>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</si>
  <si>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</si>
  <si>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</si>
  <si>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</si>
  <si>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</si>
  <si>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</si>
  <si>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</si>
  <si>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</si>
  <si>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</si>
  <si>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</si>
  <si>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</si>
  <si>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</si>
  <si>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</si>
  <si>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</si>
  <si>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</si>
  <si>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</si>
  <si>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</si>
  <si>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</si>
  <si>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</si>
  <si>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FSCS</t>
  </si>
  <si>
    <t>Others Total</t>
  </si>
  <si>
    <t>Grand Total</t>
  </si>
  <si>
    <t>Convener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</si>
</sst>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5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5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5" fontId="1" fillId="4" borderId="4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5" fontId="6" fillId="3" borderId="0" xfId="0" applyNumberFormat="1" applyFont="1" applyFill="1"/>
    <xf numFmtId="0" fontId="6" fillId="3" borderId="0" xfId="0" applyFont="1" applyFill="1"/>
    <xf numFmtId="165" fontId="1" fillId="0" borderId="0" xfId="0" applyNumberFormat="1" applyFont="1"/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11</xdr:col>
      <xdr:colOff>76200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1-22\218\New%20Portal%20CQR_218\CQR%20consolidation%20Dec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Statutory"/>
      <sheetName val="CGCSFinanceunder"/>
      <sheetName val="FinanceCCRC"/>
      <sheetName val="Agenda Table"/>
    </sheetNames>
    <sheetDataSet>
      <sheetData sheetId="0"/>
      <sheetData sheetId="1"/>
      <sheetData sheetId="2">
        <row r="5">
          <cell r="AG5">
            <v>4625.8500000000004</v>
          </cell>
          <cell r="FC5">
            <v>307.74</v>
          </cell>
          <cell r="HE5">
            <v>9.08</v>
          </cell>
          <cell r="JP5">
            <v>241.88</v>
          </cell>
        </row>
        <row r="6">
          <cell r="AG6">
            <v>1678.24</v>
          </cell>
          <cell r="FC6">
            <v>1113.56</v>
          </cell>
          <cell r="HE6">
            <v>0.17</v>
          </cell>
          <cell r="JP6">
            <v>229.73</v>
          </cell>
        </row>
        <row r="7">
          <cell r="AG7">
            <v>6.6</v>
          </cell>
          <cell r="FC7">
            <v>0.71</v>
          </cell>
          <cell r="HE7">
            <v>0</v>
          </cell>
          <cell r="JP7">
            <v>14.29</v>
          </cell>
        </row>
        <row r="8">
          <cell r="AG8">
            <v>14881.789999999999</v>
          </cell>
          <cell r="FC8">
            <v>3098.73</v>
          </cell>
          <cell r="HE8">
            <v>12.620000000000001</v>
          </cell>
          <cell r="JP8">
            <v>12.46</v>
          </cell>
        </row>
        <row r="9">
          <cell r="AG9">
            <v>1114.5899999999999</v>
          </cell>
          <cell r="FC9">
            <v>1401.33</v>
          </cell>
          <cell r="HE9">
            <v>0.5</v>
          </cell>
          <cell r="JP9">
            <v>102.57</v>
          </cell>
        </row>
        <row r="10">
          <cell r="AG10">
            <v>5063.1899999999996</v>
          </cell>
          <cell r="FC10">
            <v>1147.45</v>
          </cell>
          <cell r="HE10">
            <v>0.8</v>
          </cell>
          <cell r="JP10">
            <v>503.99</v>
          </cell>
        </row>
        <row r="11">
          <cell r="AG11">
            <v>98.87</v>
          </cell>
          <cell r="FC11">
            <v>1638.98</v>
          </cell>
          <cell r="HE11">
            <v>0.46</v>
          </cell>
          <cell r="JP11">
            <v>42.79</v>
          </cell>
        </row>
        <row r="12">
          <cell r="AG12">
            <v>160.88</v>
          </cell>
          <cell r="FC12">
            <v>22.53</v>
          </cell>
          <cell r="HE12">
            <v>4.25</v>
          </cell>
          <cell r="JP12">
            <v>212.43</v>
          </cell>
        </row>
        <row r="13">
          <cell r="AG13">
            <v>1.56</v>
          </cell>
          <cell r="FC13">
            <v>1.0900000000000001</v>
          </cell>
          <cell r="HE13">
            <v>0.52</v>
          </cell>
          <cell r="JP13">
            <v>0</v>
          </cell>
        </row>
        <row r="14">
          <cell r="AG14">
            <v>105.14</v>
          </cell>
          <cell r="FC14">
            <v>47.14</v>
          </cell>
          <cell r="HE14">
            <v>0.12</v>
          </cell>
          <cell r="JP14">
            <v>0.2</v>
          </cell>
        </row>
        <row r="15">
          <cell r="AG15">
            <v>15937.45</v>
          </cell>
          <cell r="FC15">
            <v>6929.67</v>
          </cell>
          <cell r="HE15">
            <v>287.87</v>
          </cell>
          <cell r="JP15">
            <v>2240.33</v>
          </cell>
        </row>
        <row r="16">
          <cell r="AG16">
            <v>18920.183999999997</v>
          </cell>
          <cell r="FC16">
            <v>1000.8868899040001</v>
          </cell>
          <cell r="HE16">
            <v>0</v>
          </cell>
          <cell r="JP16">
            <v>2.9978479999999994</v>
          </cell>
        </row>
        <row r="18">
          <cell r="AG18">
            <v>198.37</v>
          </cell>
          <cell r="FC18">
            <v>525.04999999999995</v>
          </cell>
          <cell r="HE18">
            <v>1.2</v>
          </cell>
          <cell r="JP18">
            <v>27.67</v>
          </cell>
        </row>
        <row r="19">
          <cell r="AG19">
            <v>0</v>
          </cell>
          <cell r="FC19">
            <v>55.16</v>
          </cell>
          <cell r="HE19">
            <v>0.72</v>
          </cell>
          <cell r="JP19">
            <v>19.190000000000001</v>
          </cell>
        </row>
        <row r="20">
          <cell r="AG20">
            <v>39.65</v>
          </cell>
          <cell r="FC20">
            <v>197.32</v>
          </cell>
          <cell r="HE20">
            <v>0</v>
          </cell>
          <cell r="JP20">
            <v>0</v>
          </cell>
        </row>
        <row r="21">
          <cell r="AG21">
            <v>78.97</v>
          </cell>
          <cell r="FC21">
            <v>33.68</v>
          </cell>
          <cell r="HE21">
            <v>1.49</v>
          </cell>
          <cell r="JP21">
            <v>21.16</v>
          </cell>
        </row>
        <row r="22">
          <cell r="AG22">
            <v>90.694800000000001</v>
          </cell>
          <cell r="FC22">
            <v>23.703399999999998</v>
          </cell>
          <cell r="HE22">
            <v>0</v>
          </cell>
          <cell r="JP22">
            <v>0</v>
          </cell>
        </row>
        <row r="23">
          <cell r="AG23">
            <v>52.97</v>
          </cell>
          <cell r="FC23">
            <v>149.37</v>
          </cell>
          <cell r="HE23">
            <v>0</v>
          </cell>
          <cell r="JP23">
            <v>2.35</v>
          </cell>
        </row>
        <row r="24">
          <cell r="AG24">
            <v>0</v>
          </cell>
          <cell r="FC24">
            <v>80.42</v>
          </cell>
          <cell r="HE24">
            <v>0</v>
          </cell>
          <cell r="JP24">
            <v>0</v>
          </cell>
        </row>
        <row r="25">
          <cell r="AG25">
            <v>463.6</v>
          </cell>
          <cell r="FC25">
            <v>1.1100000000000001</v>
          </cell>
          <cell r="HE25">
            <v>0.8</v>
          </cell>
          <cell r="JP25">
            <v>3.65</v>
          </cell>
        </row>
        <row r="26">
          <cell r="AG26">
            <v>1404.56</v>
          </cell>
          <cell r="FC26">
            <v>438.4</v>
          </cell>
          <cell r="HE26">
            <v>9.84</v>
          </cell>
          <cell r="JP26">
            <v>177.51</v>
          </cell>
        </row>
        <row r="27">
          <cell r="AG27">
            <v>393.9</v>
          </cell>
          <cell r="FC27">
            <v>284.79000000000002</v>
          </cell>
          <cell r="HE27">
            <v>0</v>
          </cell>
          <cell r="JP27">
            <v>76.27</v>
          </cell>
        </row>
        <row r="28">
          <cell r="AG28">
            <v>1089.2</v>
          </cell>
          <cell r="FC28">
            <v>152.68</v>
          </cell>
          <cell r="HE28">
            <v>0.13</v>
          </cell>
          <cell r="JP28">
            <v>10.32</v>
          </cell>
        </row>
        <row r="29">
          <cell r="AG29">
            <v>62.55</v>
          </cell>
          <cell r="FC29">
            <v>53.31</v>
          </cell>
          <cell r="HE29">
            <v>0</v>
          </cell>
          <cell r="JP29">
            <v>3.01</v>
          </cell>
        </row>
        <row r="30">
          <cell r="AG30">
            <v>0</v>
          </cell>
          <cell r="FC30">
            <v>454.16</v>
          </cell>
          <cell r="HE30">
            <v>1.41</v>
          </cell>
          <cell r="JP30">
            <v>148.18</v>
          </cell>
        </row>
        <row r="31">
          <cell r="AG31">
            <v>103.71</v>
          </cell>
          <cell r="FC31">
            <v>3.92</v>
          </cell>
          <cell r="HE31">
            <v>7</v>
          </cell>
          <cell r="JP31">
            <v>17.62</v>
          </cell>
        </row>
        <row r="32">
          <cell r="AG32">
            <v>1628.79</v>
          </cell>
          <cell r="FC32">
            <v>29.33</v>
          </cell>
          <cell r="HE32">
            <v>18.21</v>
          </cell>
          <cell r="JP32">
            <v>0.32</v>
          </cell>
        </row>
        <row r="33">
          <cell r="AG33">
            <v>59.68</v>
          </cell>
          <cell r="FC33">
            <v>115.59</v>
          </cell>
          <cell r="HE33">
            <v>3.06</v>
          </cell>
          <cell r="JP33">
            <v>53.31</v>
          </cell>
        </row>
        <row r="34">
          <cell r="AG34">
            <v>0</v>
          </cell>
          <cell r="FC34">
            <v>0.23</v>
          </cell>
          <cell r="HE34">
            <v>0</v>
          </cell>
          <cell r="JP34">
            <v>0</v>
          </cell>
        </row>
        <row r="35">
          <cell r="AG35">
            <v>132.47999999999999</v>
          </cell>
          <cell r="FC35">
            <v>70.08</v>
          </cell>
          <cell r="HE35">
            <v>4.2</v>
          </cell>
          <cell r="JP35">
            <v>85.47</v>
          </cell>
        </row>
        <row r="36">
          <cell r="AG36">
            <v>88.52</v>
          </cell>
          <cell r="FC36">
            <v>21.71</v>
          </cell>
          <cell r="HE36">
            <v>0</v>
          </cell>
          <cell r="JP36">
            <v>4.18</v>
          </cell>
        </row>
        <row r="37">
          <cell r="AG37">
            <v>413.61</v>
          </cell>
          <cell r="FC37">
            <v>0</v>
          </cell>
          <cell r="HE37">
            <v>0</v>
          </cell>
          <cell r="JP37">
            <v>0.99</v>
          </cell>
        </row>
        <row r="38">
          <cell r="AG38">
            <v>124.81</v>
          </cell>
          <cell r="FC38">
            <v>15.55</v>
          </cell>
          <cell r="HE38">
            <v>1.07</v>
          </cell>
          <cell r="JP38">
            <v>180.55</v>
          </cell>
        </row>
        <row r="39">
          <cell r="AG39">
            <v>0</v>
          </cell>
          <cell r="FC39">
            <v>0</v>
          </cell>
          <cell r="HE39">
            <v>0</v>
          </cell>
          <cell r="JP39">
            <v>94.82</v>
          </cell>
        </row>
        <row r="42">
          <cell r="AG42">
            <v>9685.3047999999999</v>
          </cell>
          <cell r="FC42">
            <v>2029.0464999999999</v>
          </cell>
          <cell r="HE42">
            <v>1.1758999999999999</v>
          </cell>
          <cell r="JP42">
            <v>11.055400000000001</v>
          </cell>
        </row>
        <row r="45">
          <cell r="AG45">
            <v>7342.4288999999999</v>
          </cell>
          <cell r="FC45">
            <v>4107.5366000000004</v>
          </cell>
          <cell r="HE45">
            <v>0.95</v>
          </cell>
          <cell r="JP45">
            <v>0</v>
          </cell>
        </row>
        <row r="46">
          <cell r="AG46">
            <v>1959.9975999999999</v>
          </cell>
          <cell r="FC46">
            <v>1327.5576000000001</v>
          </cell>
          <cell r="HE46">
            <v>0</v>
          </cell>
          <cell r="JP46">
            <v>0</v>
          </cell>
        </row>
        <row r="47">
          <cell r="AG47">
            <v>3654.94</v>
          </cell>
          <cell r="FC47">
            <v>46.71</v>
          </cell>
          <cell r="HE47">
            <v>0</v>
          </cell>
          <cell r="JP47">
            <v>1048.1600000000001</v>
          </cell>
        </row>
        <row r="48">
          <cell r="AG48">
            <v>4298.47</v>
          </cell>
          <cell r="FC48">
            <v>1338.8</v>
          </cell>
          <cell r="HE48">
            <v>0</v>
          </cell>
          <cell r="JP48">
            <v>0</v>
          </cell>
        </row>
        <row r="50">
          <cell r="AG50">
            <v>0</v>
          </cell>
          <cell r="FC50">
            <v>1.72</v>
          </cell>
          <cell r="HE50">
            <v>0</v>
          </cell>
          <cell r="JP50">
            <v>0</v>
          </cell>
        </row>
        <row r="51">
          <cell r="AG51">
            <v>0</v>
          </cell>
          <cell r="FC51">
            <v>104.18</v>
          </cell>
          <cell r="HE51">
            <v>0</v>
          </cell>
          <cell r="JP51">
            <v>0</v>
          </cell>
        </row>
        <row r="52">
          <cell r="AG52">
            <v>0</v>
          </cell>
          <cell r="FC52">
            <v>0</v>
          </cell>
          <cell r="HE52">
            <v>0</v>
          </cell>
          <cell r="JP52">
            <v>0</v>
          </cell>
        </row>
        <row r="54">
          <cell r="AG54">
            <v>0</v>
          </cell>
          <cell r="FC54">
            <v>0</v>
          </cell>
          <cell r="HE54">
            <v>0</v>
          </cell>
          <cell r="JP54">
            <v>0</v>
          </cell>
        </row>
        <row r="55">
          <cell r="AG55">
            <v>0</v>
          </cell>
          <cell r="FC55">
            <v>0</v>
          </cell>
          <cell r="HE55">
            <v>0</v>
          </cell>
          <cell r="JP55">
            <v>0</v>
          </cell>
        </row>
        <row r="56">
          <cell r="AG56">
            <v>0</v>
          </cell>
          <cell r="FC56">
            <v>0</v>
          </cell>
          <cell r="HE56">
            <v>0</v>
          </cell>
          <cell r="JP56">
            <v>0</v>
          </cell>
        </row>
        <row r="58">
          <cell r="AG58">
            <v>0</v>
          </cell>
          <cell r="FC58">
            <v>0</v>
          </cell>
          <cell r="HE58">
            <v>0</v>
          </cell>
          <cell r="JP58">
            <v>0</v>
          </cell>
        </row>
        <row r="59">
          <cell r="FC59">
            <v>0</v>
          </cell>
          <cell r="HE59">
            <v>0</v>
          </cell>
          <cell r="JP5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W69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O13" sqref="O13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3" width="9.42578125" style="2" bestFit="1" customWidth="1"/>
    <col min="4" max="4" width="8.42578125" style="2" customWidth="1"/>
    <col min="5" max="5" width="7.5703125" style="2" bestFit="1" customWidth="1"/>
    <col min="6" max="6" width="8.42578125" style="2" bestFit="1" customWidth="1"/>
    <col min="7" max="7" width="9.5703125" style="2" customWidth="1"/>
    <col min="8" max="8" width="5" style="2" customWidth="1"/>
    <col min="9" max="10" width="9.42578125" style="2" bestFit="1" customWidth="1"/>
    <col min="11" max="11" width="5.7109375" style="2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66</v>
      </c>
    </row>
    <row r="2" spans="1:11" s="3" customFormat="1" ht="1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38.25" customHeight="1" x14ac:dyDescent="0.25">
      <c r="A3" s="28" t="s">
        <v>2</v>
      </c>
      <c r="B3" s="30" t="s">
        <v>3</v>
      </c>
      <c r="C3" s="32" t="s">
        <v>4</v>
      </c>
      <c r="D3" s="32"/>
      <c r="E3" s="32"/>
      <c r="F3" s="32" t="s">
        <v>5</v>
      </c>
      <c r="G3" s="32"/>
      <c r="H3" s="32"/>
      <c r="I3" s="33" t="s">
        <v>6</v>
      </c>
      <c r="J3" s="33"/>
      <c r="K3" s="33"/>
    </row>
    <row r="4" spans="1:11" ht="40.5" x14ac:dyDescent="0.25">
      <c r="A4" s="29"/>
      <c r="B4" s="31"/>
      <c r="C4" s="4" t="s">
        <v>7</v>
      </c>
      <c r="D4" s="5" t="s">
        <v>8</v>
      </c>
      <c r="E4" s="5" t="s">
        <v>9</v>
      </c>
      <c r="F4" s="4" t="s">
        <v>7</v>
      </c>
      <c r="G4" s="5" t="s">
        <v>8</v>
      </c>
      <c r="H4" s="5" t="s">
        <v>9</v>
      </c>
      <c r="I4" s="4" t="s">
        <v>7</v>
      </c>
      <c r="J4" s="5" t="s">
        <v>8</v>
      </c>
      <c r="K4" s="5" t="s">
        <v>9</v>
      </c>
    </row>
    <row r="5" spans="1:11" x14ac:dyDescent="0.25">
      <c r="A5" s="6">
        <v>1</v>
      </c>
      <c r="B5" s="7" t="s">
        <v>10</v>
      </c>
      <c r="C5" s="8">
        <v>2985.0391704672174</v>
      </c>
      <c r="D5" s="8">
        <f>[1]AGR!$AG5</f>
        <v>4625.8500000000004</v>
      </c>
      <c r="E5" s="9">
        <f t="shared" ref="E5:E60" si="0">IFERROR(D5/C5%,"-")</f>
        <v>154.96781569120796</v>
      </c>
      <c r="F5" s="8">
        <v>1021.81</v>
      </c>
      <c r="G5" s="8">
        <f>[1]AGR!$FC5+[1]AGR!$HE5+[1]AGR!$JP5</f>
        <v>558.70000000000005</v>
      </c>
      <c r="H5" s="9">
        <f t="shared" ref="H5:H60" si="1">IFERROR(G5/F5%,"-")</f>
        <v>54.677484072381368</v>
      </c>
      <c r="I5" s="8">
        <f>C5+F5</f>
        <v>4006.8491704672174</v>
      </c>
      <c r="J5" s="8">
        <f>D5+G5</f>
        <v>5184.55</v>
      </c>
      <c r="K5" s="9">
        <f t="shared" ref="K5:K60" si="2">IFERROR(J5/I5%,"-")</f>
        <v>129.39219270376122</v>
      </c>
    </row>
    <row r="6" spans="1:11" x14ac:dyDescent="0.25">
      <c r="A6" s="6">
        <v>2</v>
      </c>
      <c r="B6" s="7" t="s">
        <v>11</v>
      </c>
      <c r="C6" s="8">
        <v>1374.1847194252073</v>
      </c>
      <c r="D6" s="8">
        <f>[1]AGR!$AG6</f>
        <v>1678.24</v>
      </c>
      <c r="E6" s="9">
        <f t="shared" si="0"/>
        <v>122.1262306498338</v>
      </c>
      <c r="F6" s="8">
        <v>578.69000000000005</v>
      </c>
      <c r="G6" s="8">
        <f>[1]AGR!$FC6+[1]AGR!$HE6+[1]AGR!$JP6</f>
        <v>1343.46</v>
      </c>
      <c r="H6" s="9">
        <f t="shared" si="1"/>
        <v>232.15538543952721</v>
      </c>
      <c r="I6" s="8">
        <f t="shared" ref="I6:J16" si="3">C6+F6</f>
        <v>1952.8747194252073</v>
      </c>
      <c r="J6" s="8">
        <f t="shared" si="3"/>
        <v>3021.7</v>
      </c>
      <c r="K6" s="9">
        <f t="shared" si="2"/>
        <v>154.73086777882924</v>
      </c>
    </row>
    <row r="7" spans="1:11" x14ac:dyDescent="0.25">
      <c r="A7" s="6">
        <v>3</v>
      </c>
      <c r="B7" s="7" t="s">
        <v>12</v>
      </c>
      <c r="C7" s="8">
        <v>135.75523619017326</v>
      </c>
      <c r="D7" s="8">
        <f>[1]AGR!$AG7</f>
        <v>6.6</v>
      </c>
      <c r="E7" s="9">
        <f t="shared" si="0"/>
        <v>4.8616909264216988</v>
      </c>
      <c r="F7" s="8">
        <v>24.27</v>
      </c>
      <c r="G7" s="8">
        <f>[1]AGR!$FC7+[1]AGR!$HE7+[1]AGR!$JP7</f>
        <v>15</v>
      </c>
      <c r="H7" s="9">
        <f t="shared" si="1"/>
        <v>61.804697156983934</v>
      </c>
      <c r="I7" s="8">
        <f t="shared" si="3"/>
        <v>160.02523619017327</v>
      </c>
      <c r="J7" s="8">
        <f t="shared" si="3"/>
        <v>21.6</v>
      </c>
      <c r="K7" s="9">
        <f t="shared" si="2"/>
        <v>13.497871032248099</v>
      </c>
    </row>
    <row r="8" spans="1:11" x14ac:dyDescent="0.25">
      <c r="A8" s="6">
        <v>4</v>
      </c>
      <c r="B8" s="7" t="s">
        <v>13</v>
      </c>
      <c r="C8" s="8">
        <v>15922.725191636138</v>
      </c>
      <c r="D8" s="8">
        <f>[1]AGR!$AG8</f>
        <v>14881.789999999999</v>
      </c>
      <c r="E8" s="9">
        <f t="shared" si="0"/>
        <v>93.46258144188208</v>
      </c>
      <c r="F8" s="8">
        <v>4334.79</v>
      </c>
      <c r="G8" s="8">
        <f>[1]AGR!$FC8+[1]AGR!$HE8+[1]AGR!$JP8</f>
        <v>3123.81</v>
      </c>
      <c r="H8" s="9">
        <f t="shared" si="1"/>
        <v>72.063698587474818</v>
      </c>
      <c r="I8" s="8">
        <f t="shared" si="3"/>
        <v>20257.515191636139</v>
      </c>
      <c r="J8" s="8">
        <f t="shared" si="3"/>
        <v>18005.599999999999</v>
      </c>
      <c r="K8" s="9">
        <f t="shared" si="2"/>
        <v>88.8835566932419</v>
      </c>
    </row>
    <row r="9" spans="1:11" x14ac:dyDescent="0.25">
      <c r="A9" s="6">
        <v>5</v>
      </c>
      <c r="B9" s="7" t="s">
        <v>14</v>
      </c>
      <c r="C9" s="8">
        <v>1590.4995193918221</v>
      </c>
      <c r="D9" s="8">
        <f>[1]AGR!$AG9</f>
        <v>1114.5899999999999</v>
      </c>
      <c r="E9" s="9">
        <f t="shared" si="0"/>
        <v>70.077984080510674</v>
      </c>
      <c r="F9" s="8">
        <v>449.27</v>
      </c>
      <c r="G9" s="8">
        <f>[1]AGR!$FC9+[1]AGR!$HE9+[1]AGR!$JP9</f>
        <v>1504.3999999999999</v>
      </c>
      <c r="H9" s="9">
        <f t="shared" si="1"/>
        <v>334.85431922897141</v>
      </c>
      <c r="I9" s="8">
        <f t="shared" si="3"/>
        <v>2039.7695193918221</v>
      </c>
      <c r="J9" s="8">
        <f t="shared" si="3"/>
        <v>2618.9899999999998</v>
      </c>
      <c r="K9" s="9">
        <f t="shared" si="2"/>
        <v>128.39636905550378</v>
      </c>
    </row>
    <row r="10" spans="1:11" x14ac:dyDescent="0.25">
      <c r="A10" s="6">
        <v>6</v>
      </c>
      <c r="B10" s="7" t="s">
        <v>15</v>
      </c>
      <c r="C10" s="8">
        <v>4944.0571887553479</v>
      </c>
      <c r="D10" s="8">
        <f>[1]AGR!$AG10</f>
        <v>5063.1899999999996</v>
      </c>
      <c r="E10" s="9">
        <f t="shared" si="0"/>
        <v>102.40961636761817</v>
      </c>
      <c r="F10" s="8">
        <v>1875.22</v>
      </c>
      <c r="G10" s="8">
        <f>[1]AGR!$FC10+[1]AGR!$HE10+[1]AGR!$JP10</f>
        <v>1652.24</v>
      </c>
      <c r="H10" s="9">
        <f t="shared" si="1"/>
        <v>88.109128528919271</v>
      </c>
      <c r="I10" s="8">
        <f t="shared" si="3"/>
        <v>6819.2771887553481</v>
      </c>
      <c r="J10" s="8">
        <f t="shared" si="3"/>
        <v>6715.4299999999994</v>
      </c>
      <c r="K10" s="9">
        <f t="shared" si="2"/>
        <v>98.477152550323268</v>
      </c>
    </row>
    <row r="11" spans="1:11" x14ac:dyDescent="0.25">
      <c r="A11" s="6">
        <v>7</v>
      </c>
      <c r="B11" s="7" t="s">
        <v>16</v>
      </c>
      <c r="C11" s="8">
        <v>1541.9670657298798</v>
      </c>
      <c r="D11" s="8">
        <f>[1]AGR!$AG11</f>
        <v>98.87</v>
      </c>
      <c r="E11" s="9">
        <f t="shared" si="0"/>
        <v>6.4119398006208748</v>
      </c>
      <c r="F11" s="8">
        <v>727.39</v>
      </c>
      <c r="G11" s="8">
        <f>[1]AGR!$FC11+[1]AGR!$HE11+[1]AGR!$JP11</f>
        <v>1682.23</v>
      </c>
      <c r="H11" s="9">
        <f t="shared" si="1"/>
        <v>231.26933282008275</v>
      </c>
      <c r="I11" s="8">
        <f t="shared" si="3"/>
        <v>2269.3570657298797</v>
      </c>
      <c r="J11" s="8">
        <f t="shared" si="3"/>
        <v>1781.1</v>
      </c>
      <c r="K11" s="9">
        <f t="shared" si="2"/>
        <v>78.48478438659258</v>
      </c>
    </row>
    <row r="12" spans="1:11" x14ac:dyDescent="0.25">
      <c r="A12" s="6">
        <v>8</v>
      </c>
      <c r="B12" s="7" t="s">
        <v>17</v>
      </c>
      <c r="C12" s="8">
        <v>450.293498744788</v>
      </c>
      <c r="D12" s="8">
        <f>[1]AGR!$AG12</f>
        <v>160.88</v>
      </c>
      <c r="E12" s="9">
        <f t="shared" si="0"/>
        <v>35.727808739957325</v>
      </c>
      <c r="F12" s="8">
        <v>259.01</v>
      </c>
      <c r="G12" s="8">
        <f>[1]AGR!$FC12+[1]AGR!$HE12+[1]AGR!$JP12</f>
        <v>239.21</v>
      </c>
      <c r="H12" s="9">
        <f t="shared" si="1"/>
        <v>92.355507509362567</v>
      </c>
      <c r="I12" s="8">
        <f t="shared" si="3"/>
        <v>709.30349874478793</v>
      </c>
      <c r="J12" s="8">
        <f t="shared" si="3"/>
        <v>400.09000000000003</v>
      </c>
      <c r="K12" s="9">
        <f t="shared" si="2"/>
        <v>56.40603785375589</v>
      </c>
    </row>
    <row r="13" spans="1:11" x14ac:dyDescent="0.25">
      <c r="A13" s="6">
        <v>9</v>
      </c>
      <c r="B13" s="7" t="s">
        <v>18</v>
      </c>
      <c r="C13" s="8">
        <v>9.4141173940722425</v>
      </c>
      <c r="D13" s="8">
        <f>[1]AGR!$AG13</f>
        <v>1.56</v>
      </c>
      <c r="E13" s="9">
        <f t="shared" si="0"/>
        <v>16.570857730988998</v>
      </c>
      <c r="F13" s="8">
        <v>11.81</v>
      </c>
      <c r="G13" s="8">
        <f>[1]AGR!$FC13+[1]AGR!$HE13+[1]AGR!$JP13</f>
        <v>1.61</v>
      </c>
      <c r="H13" s="9">
        <f t="shared" si="1"/>
        <v>13.632514817950888</v>
      </c>
      <c r="I13" s="8">
        <f t="shared" si="3"/>
        <v>21.224117394072245</v>
      </c>
      <c r="J13" s="8">
        <f t="shared" si="3"/>
        <v>3.17</v>
      </c>
      <c r="K13" s="9">
        <f t="shared" si="2"/>
        <v>14.935838985160155</v>
      </c>
    </row>
    <row r="14" spans="1:11" x14ac:dyDescent="0.25">
      <c r="A14" s="6">
        <v>10</v>
      </c>
      <c r="B14" s="7" t="s">
        <v>19</v>
      </c>
      <c r="C14" s="8">
        <v>98.504567395528596</v>
      </c>
      <c r="D14" s="8">
        <f>[1]AGR!$AG14</f>
        <v>105.14</v>
      </c>
      <c r="E14" s="9">
        <f t="shared" si="0"/>
        <v>106.73616744879243</v>
      </c>
      <c r="F14" s="8">
        <v>88.16</v>
      </c>
      <c r="G14" s="8">
        <f>[1]AGR!$FC14+[1]AGR!$HE14+[1]AGR!$JP14</f>
        <v>47.46</v>
      </c>
      <c r="H14" s="9">
        <f t="shared" si="1"/>
        <v>53.833938294010892</v>
      </c>
      <c r="I14" s="8">
        <f t="shared" si="3"/>
        <v>186.66456739552859</v>
      </c>
      <c r="J14" s="8">
        <f t="shared" si="3"/>
        <v>152.6</v>
      </c>
      <c r="K14" s="9">
        <f t="shared" si="2"/>
        <v>81.750919378636937</v>
      </c>
    </row>
    <row r="15" spans="1:11" x14ac:dyDescent="0.25">
      <c r="A15" s="6">
        <v>11</v>
      </c>
      <c r="B15" s="7" t="s">
        <v>20</v>
      </c>
      <c r="C15" s="8">
        <v>20879.913265247262</v>
      </c>
      <c r="D15" s="8">
        <f>[1]AGR!$AG15</f>
        <v>15937.45</v>
      </c>
      <c r="E15" s="9">
        <f t="shared" si="0"/>
        <v>76.32910059318327</v>
      </c>
      <c r="F15" s="8">
        <v>8832.8799999999992</v>
      </c>
      <c r="G15" s="8">
        <f>[1]AGR!$FC15+[1]AGR!$HE15+[1]AGR!$JP15</f>
        <v>9457.869999999999</v>
      </c>
      <c r="H15" s="9">
        <f t="shared" si="1"/>
        <v>107.07572162193985</v>
      </c>
      <c r="I15" s="8">
        <f t="shared" si="3"/>
        <v>29712.793265247259</v>
      </c>
      <c r="J15" s="8">
        <f t="shared" si="3"/>
        <v>25395.32</v>
      </c>
      <c r="K15" s="9">
        <f t="shared" si="2"/>
        <v>85.469312068020642</v>
      </c>
    </row>
    <row r="16" spans="1:11" x14ac:dyDescent="0.25">
      <c r="A16" s="6">
        <v>12</v>
      </c>
      <c r="B16" s="7" t="s">
        <v>21</v>
      </c>
      <c r="C16" s="8">
        <v>22095.432921338648</v>
      </c>
      <c r="D16" s="8">
        <f>[1]AGR!$AG16</f>
        <v>18920.183999999997</v>
      </c>
      <c r="E16" s="9">
        <f t="shared" si="0"/>
        <v>85.629388061131152</v>
      </c>
      <c r="F16" s="8">
        <v>6925.02</v>
      </c>
      <c r="G16" s="8">
        <f>[1]AGR!$FC16+[1]AGR!$HE16+[1]AGR!$JP16</f>
        <v>1003.8847379040001</v>
      </c>
      <c r="H16" s="9">
        <f t="shared" si="1"/>
        <v>14.49648864413388</v>
      </c>
      <c r="I16" s="8">
        <f t="shared" si="3"/>
        <v>29020.452921338649</v>
      </c>
      <c r="J16" s="8">
        <f t="shared" si="3"/>
        <v>19924.068737903999</v>
      </c>
      <c r="K16" s="9">
        <f t="shared" si="2"/>
        <v>68.655264588423748</v>
      </c>
    </row>
    <row r="17" spans="1:11" x14ac:dyDescent="0.25">
      <c r="A17" s="23" t="s">
        <v>22</v>
      </c>
      <c r="B17" s="24"/>
      <c r="C17" s="10">
        <f>SUM(C5:C16)</f>
        <v>72027.786461716096</v>
      </c>
      <c r="D17" s="10">
        <f>SUM(D5:D16)</f>
        <v>62594.343999999997</v>
      </c>
      <c r="E17" s="11">
        <f t="shared" si="0"/>
        <v>86.903050995840161</v>
      </c>
      <c r="F17" s="10">
        <f>SUM(F5:F16)</f>
        <v>25128.319999999996</v>
      </c>
      <c r="G17" s="10">
        <f>SUM(G5:G16)</f>
        <v>20629.874737904</v>
      </c>
      <c r="H17" s="11">
        <f t="shared" si="1"/>
        <v>82.098105794195561</v>
      </c>
      <c r="I17" s="10">
        <f>SUM(I5:I16)</f>
        <v>97156.106461716088</v>
      </c>
      <c r="J17" s="10">
        <f>SUM(J5:J16)</f>
        <v>83224.218737903982</v>
      </c>
      <c r="K17" s="11">
        <f t="shared" si="2"/>
        <v>85.660306663995527</v>
      </c>
    </row>
    <row r="18" spans="1:11" x14ac:dyDescent="0.25">
      <c r="A18" s="6">
        <v>13</v>
      </c>
      <c r="B18" s="7" t="s">
        <v>23</v>
      </c>
      <c r="C18" s="8">
        <v>552.89</v>
      </c>
      <c r="D18" s="8">
        <f>[1]AGR!$AG18</f>
        <v>198.37</v>
      </c>
      <c r="E18" s="9">
        <f t="shared" si="0"/>
        <v>35.878746224384599</v>
      </c>
      <c r="F18" s="8">
        <v>607.64</v>
      </c>
      <c r="G18" s="8">
        <f>[1]AGR!$FC18+[1]AGR!$HE18+[1]AGR!$JP18</f>
        <v>553.91999999999996</v>
      </c>
      <c r="H18" s="9">
        <f t="shared" si="1"/>
        <v>91.159239023105783</v>
      </c>
      <c r="I18" s="8">
        <f t="shared" ref="I18:J33" si="4">C18+F18</f>
        <v>1160.53</v>
      </c>
      <c r="J18" s="8">
        <f t="shared" si="4"/>
        <v>752.29</v>
      </c>
      <c r="K18" s="9">
        <f t="shared" si="2"/>
        <v>64.822968815972004</v>
      </c>
    </row>
    <row r="19" spans="1:11" x14ac:dyDescent="0.25">
      <c r="A19" s="6">
        <v>14</v>
      </c>
      <c r="B19" s="7" t="s">
        <v>24</v>
      </c>
      <c r="C19" s="8">
        <v>0</v>
      </c>
      <c r="D19" s="8">
        <f>[1]AGR!$AG19</f>
        <v>0</v>
      </c>
      <c r="E19" s="9" t="str">
        <f t="shared" si="0"/>
        <v>-</v>
      </c>
      <c r="F19" s="8">
        <v>0</v>
      </c>
      <c r="G19" s="8">
        <f>[1]AGR!$FC19+[1]AGR!$HE19+[1]AGR!$JP19</f>
        <v>75.069999999999993</v>
      </c>
      <c r="H19" s="9" t="str">
        <f t="shared" si="1"/>
        <v>-</v>
      </c>
      <c r="I19" s="8">
        <f t="shared" si="4"/>
        <v>0</v>
      </c>
      <c r="J19" s="8">
        <f t="shared" si="4"/>
        <v>75.069999999999993</v>
      </c>
      <c r="K19" s="9" t="str">
        <f t="shared" si="2"/>
        <v>-</v>
      </c>
    </row>
    <row r="20" spans="1:11" x14ac:dyDescent="0.25">
      <c r="A20" s="6">
        <v>15</v>
      </c>
      <c r="B20" s="7" t="s">
        <v>25</v>
      </c>
      <c r="C20" s="8">
        <v>25.71</v>
      </c>
      <c r="D20" s="8">
        <f>[1]AGR!$AG20</f>
        <v>39.65</v>
      </c>
      <c r="E20" s="9">
        <f t="shared" si="0"/>
        <v>154.2201478024115</v>
      </c>
      <c r="F20" s="8">
        <v>14.93</v>
      </c>
      <c r="G20" s="8">
        <f>[1]AGR!$FC20+[1]AGR!$HE20+[1]AGR!$JP20</f>
        <v>197.32</v>
      </c>
      <c r="H20" s="9">
        <f t="shared" si="1"/>
        <v>1321.6342933690557</v>
      </c>
      <c r="I20" s="8">
        <f t="shared" si="4"/>
        <v>40.64</v>
      </c>
      <c r="J20" s="8">
        <f t="shared" si="4"/>
        <v>236.97</v>
      </c>
      <c r="K20" s="9">
        <f t="shared" si="2"/>
        <v>583.09547244094495</v>
      </c>
    </row>
    <row r="21" spans="1:11" x14ac:dyDescent="0.25">
      <c r="A21" s="6">
        <v>16</v>
      </c>
      <c r="B21" s="7" t="s">
        <v>26</v>
      </c>
      <c r="C21" s="8">
        <v>133.44</v>
      </c>
      <c r="D21" s="8">
        <f>[1]AGR!$AG21</f>
        <v>78.97</v>
      </c>
      <c r="E21" s="9">
        <f t="shared" si="0"/>
        <v>59.180155875299761</v>
      </c>
      <c r="F21" s="8">
        <v>79.37</v>
      </c>
      <c r="G21" s="8">
        <f>[1]AGR!$FC21+[1]AGR!$HE21+[1]AGR!$JP21</f>
        <v>56.33</v>
      </c>
      <c r="H21" s="9">
        <f t="shared" si="1"/>
        <v>70.971399773214046</v>
      </c>
      <c r="I21" s="8">
        <f t="shared" si="4"/>
        <v>212.81</v>
      </c>
      <c r="J21" s="8">
        <f t="shared" si="4"/>
        <v>135.30000000000001</v>
      </c>
      <c r="K21" s="9">
        <f t="shared" si="2"/>
        <v>63.577839387246847</v>
      </c>
    </row>
    <row r="22" spans="1:11" x14ac:dyDescent="0.25">
      <c r="A22" s="6">
        <v>17</v>
      </c>
      <c r="B22" s="7" t="s">
        <v>27</v>
      </c>
      <c r="C22" s="8">
        <v>97.55</v>
      </c>
      <c r="D22" s="8">
        <f>[1]AGR!$AG22</f>
        <v>90.694800000000001</v>
      </c>
      <c r="E22" s="9">
        <f t="shared" si="0"/>
        <v>92.972629420809852</v>
      </c>
      <c r="F22" s="8">
        <v>71.930000000000007</v>
      </c>
      <c r="G22" s="8">
        <f>[1]AGR!$FC22+[1]AGR!$HE22+[1]AGR!$JP22</f>
        <v>23.703399999999998</v>
      </c>
      <c r="H22" s="9">
        <f t="shared" si="1"/>
        <v>32.953426942861114</v>
      </c>
      <c r="I22" s="8">
        <f t="shared" si="4"/>
        <v>169.48000000000002</v>
      </c>
      <c r="J22" s="8">
        <f t="shared" si="4"/>
        <v>114.3982</v>
      </c>
      <c r="K22" s="9">
        <f t="shared" si="2"/>
        <v>67.499527967901813</v>
      </c>
    </row>
    <row r="23" spans="1:11" x14ac:dyDescent="0.25">
      <c r="A23" s="6">
        <v>18</v>
      </c>
      <c r="B23" s="7" t="s">
        <v>28</v>
      </c>
      <c r="C23" s="8">
        <v>18.399999999999999</v>
      </c>
      <c r="D23" s="8">
        <f>[1]AGR!$AG23</f>
        <v>52.97</v>
      </c>
      <c r="E23" s="9">
        <f t="shared" si="0"/>
        <v>287.88043478260869</v>
      </c>
      <c r="F23" s="8">
        <v>13.05</v>
      </c>
      <c r="G23" s="8">
        <f>[1]AGR!$FC23+[1]AGR!$HE23+[1]AGR!$JP23</f>
        <v>151.72</v>
      </c>
      <c r="H23" s="9">
        <f t="shared" si="1"/>
        <v>1162.6053639846743</v>
      </c>
      <c r="I23" s="8">
        <f t="shared" si="4"/>
        <v>31.45</v>
      </c>
      <c r="J23" s="8">
        <f t="shared" si="4"/>
        <v>204.69</v>
      </c>
      <c r="K23" s="9">
        <f t="shared" si="2"/>
        <v>650.84260731319557</v>
      </c>
    </row>
    <row r="24" spans="1:11" x14ac:dyDescent="0.25">
      <c r="A24" s="6">
        <v>19</v>
      </c>
      <c r="B24" s="7" t="s">
        <v>29</v>
      </c>
      <c r="C24" s="8">
        <v>59.41</v>
      </c>
      <c r="D24" s="8">
        <f>[1]AGR!$AG24</f>
        <v>0</v>
      </c>
      <c r="E24" s="9">
        <f t="shared" si="0"/>
        <v>0</v>
      </c>
      <c r="F24" s="8">
        <v>12.84</v>
      </c>
      <c r="G24" s="8">
        <f>[1]AGR!$FC24+[1]AGR!$HE24+[1]AGR!$JP24</f>
        <v>80.42</v>
      </c>
      <c r="H24" s="9">
        <f t="shared" si="1"/>
        <v>626.32398753894086</v>
      </c>
      <c r="I24" s="8">
        <f t="shared" si="4"/>
        <v>72.25</v>
      </c>
      <c r="J24" s="8">
        <f t="shared" si="4"/>
        <v>80.42</v>
      </c>
      <c r="K24" s="9">
        <f t="shared" si="2"/>
        <v>111.30795847750865</v>
      </c>
    </row>
    <row r="25" spans="1:11" x14ac:dyDescent="0.25">
      <c r="A25" s="6">
        <v>20</v>
      </c>
      <c r="B25" s="7" t="s">
        <v>30</v>
      </c>
      <c r="C25" s="8">
        <v>212.15</v>
      </c>
      <c r="D25" s="8">
        <f>[1]AGR!$AG25</f>
        <v>463.6</v>
      </c>
      <c r="E25" s="9">
        <f t="shared" si="0"/>
        <v>218.52462880037709</v>
      </c>
      <c r="F25" s="8">
        <v>56.32</v>
      </c>
      <c r="G25" s="8">
        <f>[1]AGR!$FC25+[1]AGR!$HE25+[1]AGR!$JP25</f>
        <v>5.5600000000000005</v>
      </c>
      <c r="H25" s="9">
        <f t="shared" si="1"/>
        <v>9.8721590909090917</v>
      </c>
      <c r="I25" s="8">
        <f t="shared" si="4"/>
        <v>268.47000000000003</v>
      </c>
      <c r="J25" s="8">
        <f t="shared" si="4"/>
        <v>469.16</v>
      </c>
      <c r="K25" s="9">
        <f t="shared" si="2"/>
        <v>174.75323127351285</v>
      </c>
    </row>
    <row r="26" spans="1:11" x14ac:dyDescent="0.25">
      <c r="A26" s="6">
        <v>21</v>
      </c>
      <c r="B26" s="7" t="s">
        <v>31</v>
      </c>
      <c r="C26" s="8">
        <v>2100.27</v>
      </c>
      <c r="D26" s="8">
        <f>[1]AGR!$AG26</f>
        <v>1404.56</v>
      </c>
      <c r="E26" s="9">
        <f t="shared" si="0"/>
        <v>66.875211282358933</v>
      </c>
      <c r="F26" s="8">
        <v>1018.81</v>
      </c>
      <c r="G26" s="8">
        <f>[1]AGR!$FC26+[1]AGR!$HE26+[1]AGR!$JP26</f>
        <v>625.75</v>
      </c>
      <c r="H26" s="9">
        <f t="shared" si="1"/>
        <v>61.419695527134607</v>
      </c>
      <c r="I26" s="8">
        <f t="shared" si="4"/>
        <v>3119.08</v>
      </c>
      <c r="J26" s="8">
        <f t="shared" si="4"/>
        <v>2030.31</v>
      </c>
      <c r="K26" s="9">
        <f t="shared" si="2"/>
        <v>65.093232619875096</v>
      </c>
    </row>
    <row r="27" spans="1:11" x14ac:dyDescent="0.25">
      <c r="A27" s="6">
        <v>22</v>
      </c>
      <c r="B27" s="7" t="s">
        <v>32</v>
      </c>
      <c r="C27" s="8">
        <v>879.74</v>
      </c>
      <c r="D27" s="8">
        <f>[1]AGR!$AG27</f>
        <v>393.9</v>
      </c>
      <c r="E27" s="9">
        <f t="shared" si="0"/>
        <v>44.774592493236639</v>
      </c>
      <c r="F27" s="8">
        <v>1420.74</v>
      </c>
      <c r="G27" s="8">
        <f>[1]AGR!$FC27+[1]AGR!$HE27+[1]AGR!$JP27</f>
        <v>361.06</v>
      </c>
      <c r="H27" s="9">
        <f t="shared" si="1"/>
        <v>25.413516899643849</v>
      </c>
      <c r="I27" s="8">
        <f t="shared" si="4"/>
        <v>2300.48</v>
      </c>
      <c r="J27" s="8">
        <f t="shared" si="4"/>
        <v>754.96</v>
      </c>
      <c r="K27" s="9">
        <f t="shared" si="2"/>
        <v>32.817498956739463</v>
      </c>
    </row>
    <row r="28" spans="1:11" x14ac:dyDescent="0.25">
      <c r="A28" s="6">
        <v>23</v>
      </c>
      <c r="B28" s="7" t="s">
        <v>33</v>
      </c>
      <c r="C28" s="8">
        <v>418.76</v>
      </c>
      <c r="D28" s="8">
        <f>[1]AGR!$AG28</f>
        <v>1089.2</v>
      </c>
      <c r="E28" s="9">
        <f t="shared" si="0"/>
        <v>260.10125131340152</v>
      </c>
      <c r="F28" s="8">
        <v>271.17</v>
      </c>
      <c r="G28" s="8">
        <f>[1]AGR!$FC28+[1]AGR!$HE28+[1]AGR!$JP28</f>
        <v>163.13</v>
      </c>
      <c r="H28" s="9">
        <f t="shared" si="1"/>
        <v>60.15783456872073</v>
      </c>
      <c r="I28" s="8">
        <f t="shared" si="4"/>
        <v>689.93000000000006</v>
      </c>
      <c r="J28" s="8">
        <f t="shared" si="4"/>
        <v>1252.33</v>
      </c>
      <c r="K28" s="9">
        <f t="shared" si="2"/>
        <v>181.51551606684734</v>
      </c>
    </row>
    <row r="29" spans="1:11" x14ac:dyDescent="0.25">
      <c r="A29" s="6">
        <v>24</v>
      </c>
      <c r="B29" s="7" t="s">
        <v>34</v>
      </c>
      <c r="C29" s="8">
        <v>0.32</v>
      </c>
      <c r="D29" s="8">
        <f>[1]AGR!$AG29</f>
        <v>62.55</v>
      </c>
      <c r="E29" s="9">
        <v>0</v>
      </c>
      <c r="F29" s="8">
        <v>0.91</v>
      </c>
      <c r="G29" s="8">
        <f>[1]AGR!$FC29+[1]AGR!$HE29+[1]AGR!$JP29</f>
        <v>56.32</v>
      </c>
      <c r="H29" s="9">
        <f t="shared" si="1"/>
        <v>6189.0109890109889</v>
      </c>
      <c r="I29" s="8">
        <f t="shared" si="4"/>
        <v>1.23</v>
      </c>
      <c r="J29" s="8">
        <f t="shared" si="4"/>
        <v>118.87</v>
      </c>
      <c r="K29" s="9">
        <f t="shared" si="2"/>
        <v>9664.2276422764226</v>
      </c>
    </row>
    <row r="30" spans="1:11" x14ac:dyDescent="0.25">
      <c r="A30" s="6">
        <v>25</v>
      </c>
      <c r="B30" s="7" t="s">
        <v>35</v>
      </c>
      <c r="C30" s="8">
        <v>7.64</v>
      </c>
      <c r="D30" s="8">
        <f>[1]AGR!$AG30</f>
        <v>0</v>
      </c>
      <c r="E30" s="9">
        <f t="shared" si="0"/>
        <v>0</v>
      </c>
      <c r="F30" s="8">
        <v>320.64</v>
      </c>
      <c r="G30" s="8">
        <f>[1]AGR!$FC30+[1]AGR!$HE30+[1]AGR!$JP30</f>
        <v>603.75</v>
      </c>
      <c r="H30" s="9">
        <f t="shared" si="1"/>
        <v>188.29528443113773</v>
      </c>
      <c r="I30" s="8">
        <f t="shared" si="4"/>
        <v>328.28</v>
      </c>
      <c r="J30" s="8">
        <f t="shared" si="4"/>
        <v>603.75</v>
      </c>
      <c r="K30" s="9">
        <f t="shared" si="2"/>
        <v>183.91312294382845</v>
      </c>
    </row>
    <row r="31" spans="1:11" x14ac:dyDescent="0.25">
      <c r="A31" s="6">
        <v>26</v>
      </c>
      <c r="B31" s="7" t="s">
        <v>36</v>
      </c>
      <c r="C31" s="8">
        <v>329.26</v>
      </c>
      <c r="D31" s="8">
        <f>[1]AGR!$AG31</f>
        <v>103.71</v>
      </c>
      <c r="E31" s="9">
        <f t="shared" si="0"/>
        <v>31.497904391666161</v>
      </c>
      <c r="F31" s="8">
        <v>77.75</v>
      </c>
      <c r="G31" s="8">
        <f>[1]AGR!$FC31+[1]AGR!$HE31+[1]AGR!$JP31</f>
        <v>28.54</v>
      </c>
      <c r="H31" s="9">
        <f t="shared" si="1"/>
        <v>36.70739549839228</v>
      </c>
      <c r="I31" s="8">
        <f t="shared" si="4"/>
        <v>407.01</v>
      </c>
      <c r="J31" s="8">
        <f t="shared" si="4"/>
        <v>132.25</v>
      </c>
      <c r="K31" s="9">
        <f t="shared" si="2"/>
        <v>32.493059138596102</v>
      </c>
    </row>
    <row r="32" spans="1:11" x14ac:dyDescent="0.25">
      <c r="A32" s="6">
        <v>27</v>
      </c>
      <c r="B32" s="7" t="s">
        <v>37</v>
      </c>
      <c r="C32" s="8">
        <v>1068.33</v>
      </c>
      <c r="D32" s="8">
        <f>[1]AGR!$AG32</f>
        <v>1628.79</v>
      </c>
      <c r="E32" s="9">
        <f t="shared" si="0"/>
        <v>152.46131813203786</v>
      </c>
      <c r="F32" s="8">
        <v>266.33</v>
      </c>
      <c r="G32" s="8">
        <f>[1]AGR!$FC32+[1]AGR!$HE32+[1]AGR!$JP32</f>
        <v>47.86</v>
      </c>
      <c r="H32" s="9">
        <f t="shared" si="1"/>
        <v>17.97018736154395</v>
      </c>
      <c r="I32" s="8">
        <f t="shared" si="4"/>
        <v>1334.6599999999999</v>
      </c>
      <c r="J32" s="8">
        <f t="shared" si="4"/>
        <v>1676.6499999999999</v>
      </c>
      <c r="K32" s="9">
        <f t="shared" si="2"/>
        <v>125.62375436440742</v>
      </c>
    </row>
    <row r="33" spans="1:11" x14ac:dyDescent="0.25">
      <c r="A33" s="6">
        <v>28</v>
      </c>
      <c r="B33" s="7" t="s">
        <v>38</v>
      </c>
      <c r="C33" s="8">
        <v>143.41</v>
      </c>
      <c r="D33" s="8">
        <f>[1]AGR!$AG33</f>
        <v>59.68</v>
      </c>
      <c r="E33" s="9">
        <f t="shared" si="0"/>
        <v>41.614950142946796</v>
      </c>
      <c r="F33" s="8">
        <v>294.16000000000003</v>
      </c>
      <c r="G33" s="8">
        <f>[1]AGR!$FC33+[1]AGR!$HE33+[1]AGR!$JP33</f>
        <v>171.96</v>
      </c>
      <c r="H33" s="9">
        <f t="shared" si="1"/>
        <v>58.457982050584711</v>
      </c>
      <c r="I33" s="8">
        <f t="shared" si="4"/>
        <v>437.57000000000005</v>
      </c>
      <c r="J33" s="8">
        <f t="shared" si="4"/>
        <v>231.64000000000001</v>
      </c>
      <c r="K33" s="9">
        <f t="shared" si="2"/>
        <v>52.93781566377951</v>
      </c>
    </row>
    <row r="34" spans="1:11" x14ac:dyDescent="0.25">
      <c r="A34" s="6">
        <v>29</v>
      </c>
      <c r="B34" s="7" t="s">
        <v>39</v>
      </c>
      <c r="C34" s="8">
        <v>0</v>
      </c>
      <c r="D34" s="8">
        <f>[1]AGR!$AG34</f>
        <v>0</v>
      </c>
      <c r="E34" s="9" t="str">
        <f t="shared" si="0"/>
        <v>-</v>
      </c>
      <c r="F34" s="8">
        <v>0.44</v>
      </c>
      <c r="G34" s="8">
        <f>[1]AGR!$FC34+[1]AGR!$HE34+[1]AGR!$JP34</f>
        <v>0.23</v>
      </c>
      <c r="H34" s="9">
        <f t="shared" si="1"/>
        <v>52.272727272727273</v>
      </c>
      <c r="I34" s="8">
        <f t="shared" ref="I34:J39" si="5">C34+F34</f>
        <v>0.44</v>
      </c>
      <c r="J34" s="8">
        <f t="shared" si="5"/>
        <v>0.23</v>
      </c>
      <c r="K34" s="9">
        <f t="shared" si="2"/>
        <v>52.272727272727273</v>
      </c>
    </row>
    <row r="35" spans="1:11" x14ac:dyDescent="0.25">
      <c r="A35" s="6">
        <v>30</v>
      </c>
      <c r="B35" s="7" t="s">
        <v>40</v>
      </c>
      <c r="C35" s="8">
        <v>165.15</v>
      </c>
      <c r="D35" s="8">
        <f>[1]AGR!$AG35</f>
        <v>132.47999999999999</v>
      </c>
      <c r="E35" s="9">
        <f t="shared" si="0"/>
        <v>80.217983651226149</v>
      </c>
      <c r="F35" s="8">
        <v>67.099999999999994</v>
      </c>
      <c r="G35" s="8">
        <f>[1]AGR!$FC35+[1]AGR!$HE35+[1]AGR!$JP35</f>
        <v>159.75</v>
      </c>
      <c r="H35" s="9">
        <f t="shared" si="1"/>
        <v>238.07749627421762</v>
      </c>
      <c r="I35" s="8">
        <f t="shared" si="5"/>
        <v>232.25</v>
      </c>
      <c r="J35" s="8">
        <f t="shared" si="5"/>
        <v>292.23</v>
      </c>
      <c r="K35" s="9">
        <f t="shared" si="2"/>
        <v>125.82561894510228</v>
      </c>
    </row>
    <row r="36" spans="1:11" x14ac:dyDescent="0.25">
      <c r="A36" s="6">
        <v>31</v>
      </c>
      <c r="B36" s="7" t="s">
        <v>41</v>
      </c>
      <c r="C36" s="8">
        <v>34.49</v>
      </c>
      <c r="D36" s="8">
        <f>[1]AGR!$AG36</f>
        <v>88.52</v>
      </c>
      <c r="E36" s="9">
        <f t="shared" si="0"/>
        <v>256.65410263844586</v>
      </c>
      <c r="F36" s="8">
        <v>2.99</v>
      </c>
      <c r="G36" s="8">
        <f>[1]AGR!$FC36+[1]AGR!$HE36+[1]AGR!$JP36</f>
        <v>25.89</v>
      </c>
      <c r="H36" s="9">
        <f t="shared" si="1"/>
        <v>865.88628762541805</v>
      </c>
      <c r="I36" s="8">
        <f t="shared" si="5"/>
        <v>37.480000000000004</v>
      </c>
      <c r="J36" s="8">
        <f t="shared" si="5"/>
        <v>114.41</v>
      </c>
      <c r="K36" s="9">
        <f t="shared" si="2"/>
        <v>305.25613660618995</v>
      </c>
    </row>
    <row r="37" spans="1:11" x14ac:dyDescent="0.25">
      <c r="A37" s="6">
        <v>32</v>
      </c>
      <c r="B37" s="7" t="s">
        <v>42</v>
      </c>
      <c r="C37" s="8">
        <v>69.069999999999993</v>
      </c>
      <c r="D37" s="8">
        <f>[1]AGR!$AG37</f>
        <v>413.61</v>
      </c>
      <c r="E37" s="9">
        <f t="shared" si="0"/>
        <v>598.82727667583617</v>
      </c>
      <c r="F37" s="8">
        <v>70.52</v>
      </c>
      <c r="G37" s="8">
        <f>[1]AGR!$FC37+[1]AGR!$HE37+[1]AGR!$JP37</f>
        <v>0.99</v>
      </c>
      <c r="H37" s="9">
        <f t="shared" si="1"/>
        <v>1.4038570618264323</v>
      </c>
      <c r="I37" s="8">
        <f t="shared" si="5"/>
        <v>139.58999999999997</v>
      </c>
      <c r="J37" s="8">
        <f t="shared" si="5"/>
        <v>414.6</v>
      </c>
      <c r="K37" s="9">
        <f t="shared" si="2"/>
        <v>297.0126799914035</v>
      </c>
    </row>
    <row r="38" spans="1:11" x14ac:dyDescent="0.25">
      <c r="A38" s="6">
        <v>33</v>
      </c>
      <c r="B38" s="7" t="s">
        <v>43</v>
      </c>
      <c r="C38" s="8">
        <v>107.38</v>
      </c>
      <c r="D38" s="8">
        <f>[1]AGR!$AG38</f>
        <v>124.81</v>
      </c>
      <c r="E38" s="9">
        <f t="shared" si="0"/>
        <v>116.23207301173404</v>
      </c>
      <c r="F38" s="8">
        <v>113.21</v>
      </c>
      <c r="G38" s="8">
        <f>[1]AGR!$FC38+[1]AGR!$HE38+[1]AGR!$JP38</f>
        <v>197.17000000000002</v>
      </c>
      <c r="H38" s="9">
        <f t="shared" si="1"/>
        <v>174.16305980037103</v>
      </c>
      <c r="I38" s="8">
        <f t="shared" si="5"/>
        <v>220.58999999999997</v>
      </c>
      <c r="J38" s="8">
        <f t="shared" si="5"/>
        <v>321.98</v>
      </c>
      <c r="K38" s="9">
        <f t="shared" si="2"/>
        <v>145.963098961875</v>
      </c>
    </row>
    <row r="39" spans="1:11" x14ac:dyDescent="0.25">
      <c r="A39" s="6">
        <v>34</v>
      </c>
      <c r="B39" s="7" t="s">
        <v>44</v>
      </c>
      <c r="C39" s="8">
        <v>53.26</v>
      </c>
      <c r="D39" s="8">
        <f>[1]AGR!$AG39</f>
        <v>0</v>
      </c>
      <c r="E39" s="9">
        <f t="shared" si="0"/>
        <v>0</v>
      </c>
      <c r="F39" s="8">
        <v>4.5</v>
      </c>
      <c r="G39" s="8">
        <f>[1]AGR!$FC39+[1]AGR!$HE39+[1]AGR!$JP39</f>
        <v>94.82</v>
      </c>
      <c r="H39" s="9">
        <f t="shared" si="1"/>
        <v>2107.1111111111109</v>
      </c>
      <c r="I39" s="8">
        <f t="shared" si="5"/>
        <v>57.76</v>
      </c>
      <c r="J39" s="8">
        <f t="shared" si="5"/>
        <v>94.82</v>
      </c>
      <c r="K39" s="9">
        <f t="shared" si="2"/>
        <v>164.16204986149583</v>
      </c>
    </row>
    <row r="40" spans="1:11" x14ac:dyDescent="0.25">
      <c r="A40" s="12" t="s">
        <v>45</v>
      </c>
      <c r="B40" s="13"/>
      <c r="C40" s="10">
        <f>SUM(C18:C39)</f>
        <v>6476.6299999999992</v>
      </c>
      <c r="D40" s="10">
        <f>SUM(D18:D39)</f>
        <v>6426.064800000001</v>
      </c>
      <c r="E40" s="11">
        <f t="shared" si="0"/>
        <v>99.219266810054023</v>
      </c>
      <c r="F40" s="10">
        <f>SUM(F18:F39)</f>
        <v>4785.3500000000004</v>
      </c>
      <c r="G40" s="10">
        <f>SUM(G18:G39)</f>
        <v>3681.2634000000003</v>
      </c>
      <c r="H40" s="11">
        <f t="shared" si="1"/>
        <v>76.927777487540098</v>
      </c>
      <c r="I40" s="10">
        <f>SUM(I18:I39)</f>
        <v>11261.980000000001</v>
      </c>
      <c r="J40" s="10">
        <f>SUM(J18:J39)</f>
        <v>10107.328199999998</v>
      </c>
      <c r="K40" s="11">
        <f t="shared" si="2"/>
        <v>89.747346381364522</v>
      </c>
    </row>
    <row r="41" spans="1:11" x14ac:dyDescent="0.25">
      <c r="A41" s="12" t="s">
        <v>46</v>
      </c>
      <c r="B41" s="13"/>
      <c r="C41" s="10">
        <f>C40+C17</f>
        <v>78504.4164617161</v>
      </c>
      <c r="D41" s="10">
        <f>D40+D17</f>
        <v>69020.408800000005</v>
      </c>
      <c r="E41" s="11">
        <f t="shared" si="0"/>
        <v>87.919141254503671</v>
      </c>
      <c r="F41" s="10">
        <f>F40+F17</f>
        <v>29913.67</v>
      </c>
      <c r="G41" s="10">
        <f>G40+G17</f>
        <v>24311.138137903999</v>
      </c>
      <c r="H41" s="11">
        <f t="shared" si="1"/>
        <v>81.270997968166398</v>
      </c>
      <c r="I41" s="10">
        <f>I40+I17</f>
        <v>108418.08646171608</v>
      </c>
      <c r="J41" s="10">
        <f>J40+J17</f>
        <v>93331.546937903986</v>
      </c>
      <c r="K41" s="11">
        <f t="shared" si="2"/>
        <v>86.084849847318281</v>
      </c>
    </row>
    <row r="42" spans="1:11" x14ac:dyDescent="0.25">
      <c r="A42" s="6">
        <v>35</v>
      </c>
      <c r="B42" s="7" t="s">
        <v>47</v>
      </c>
      <c r="C42" s="8">
        <v>13588.79</v>
      </c>
      <c r="D42" s="8">
        <f>[1]AGR!$AG42</f>
        <v>9685.3047999999999</v>
      </c>
      <c r="E42" s="9">
        <f t="shared" si="0"/>
        <v>71.274225298941261</v>
      </c>
      <c r="F42" s="8">
        <v>2169.59</v>
      </c>
      <c r="G42" s="8">
        <f>[1]AGR!$FC42+[1]AGR!$HE42+[1]AGR!$JP42</f>
        <v>2041.2777999999998</v>
      </c>
      <c r="H42" s="9">
        <f t="shared" si="1"/>
        <v>94.085877976944943</v>
      </c>
      <c r="I42" s="8">
        <f t="shared" ref="I42:J42" si="6">C42+F42</f>
        <v>15758.380000000001</v>
      </c>
      <c r="J42" s="8">
        <f t="shared" si="6"/>
        <v>11726.5826</v>
      </c>
      <c r="K42" s="9">
        <f t="shared" si="2"/>
        <v>74.414899247257651</v>
      </c>
    </row>
    <row r="43" spans="1:11" x14ac:dyDescent="0.25">
      <c r="A43" s="12" t="s">
        <v>48</v>
      </c>
      <c r="B43" s="13"/>
      <c r="C43" s="10">
        <f>C42</f>
        <v>13588.79</v>
      </c>
      <c r="D43" s="10">
        <f>D42</f>
        <v>9685.3047999999999</v>
      </c>
      <c r="E43" s="11">
        <f t="shared" si="0"/>
        <v>71.274225298941261</v>
      </c>
      <c r="F43" s="10">
        <f>F42</f>
        <v>2169.59</v>
      </c>
      <c r="G43" s="10">
        <f>G42</f>
        <v>2041.2777999999998</v>
      </c>
      <c r="H43" s="11">
        <f t="shared" si="1"/>
        <v>94.085877976944943</v>
      </c>
      <c r="I43" s="10">
        <f>I42</f>
        <v>15758.380000000001</v>
      </c>
      <c r="J43" s="10">
        <f>J42</f>
        <v>11726.5826</v>
      </c>
      <c r="K43" s="11">
        <f t="shared" si="2"/>
        <v>74.414899247257651</v>
      </c>
    </row>
    <row r="44" spans="1:11" x14ac:dyDescent="0.25">
      <c r="A44" s="6">
        <v>36</v>
      </c>
      <c r="B44" s="7" t="s">
        <v>49</v>
      </c>
      <c r="C44" s="14">
        <v>8050.0637259725463</v>
      </c>
      <c r="D44" s="8">
        <f>[1]AGR!$AG45</f>
        <v>7342.4288999999999</v>
      </c>
      <c r="E44" s="15">
        <f t="shared" si="0"/>
        <v>91.209574854799598</v>
      </c>
      <c r="F44" s="14">
        <v>2573.8997339866237</v>
      </c>
      <c r="G44" s="8">
        <f>[1]AGR!$FC45+[1]AGR!$HE45+[1]AGR!$JP45</f>
        <v>4108.4866000000002</v>
      </c>
      <c r="H44" s="15">
        <f t="shared" si="1"/>
        <v>159.62108180634169</v>
      </c>
      <c r="I44" s="8">
        <f t="shared" ref="I44:J47" si="7">C44+F44</f>
        <v>10623.96345995917</v>
      </c>
      <c r="J44" s="8">
        <f t="shared" si="7"/>
        <v>11450.915499999999</v>
      </c>
      <c r="K44" s="15">
        <f t="shared" si="2"/>
        <v>107.78383738947845</v>
      </c>
    </row>
    <row r="45" spans="1:11" x14ac:dyDescent="0.25">
      <c r="A45" s="6">
        <v>37</v>
      </c>
      <c r="B45" s="7" t="s">
        <v>50</v>
      </c>
      <c r="C45" s="14">
        <v>2127.5246537801368</v>
      </c>
      <c r="D45" s="8">
        <f>[1]AGR!$AG46</f>
        <v>1959.9975999999999</v>
      </c>
      <c r="E45" s="15">
        <f t="shared" si="0"/>
        <v>92.125729143374258</v>
      </c>
      <c r="F45" s="14">
        <v>940.59819087416679</v>
      </c>
      <c r="G45" s="8">
        <f>[1]AGR!$FC46+[1]AGR!$HE46+[1]AGR!$JP46</f>
        <v>1327.5576000000001</v>
      </c>
      <c r="H45" s="15">
        <f t="shared" si="1"/>
        <v>141.13971437327598</v>
      </c>
      <c r="I45" s="8">
        <f t="shared" si="7"/>
        <v>3068.1228446543037</v>
      </c>
      <c r="J45" s="8">
        <f t="shared" si="7"/>
        <v>3287.5551999999998</v>
      </c>
      <c r="K45" s="15">
        <f t="shared" si="2"/>
        <v>107.15200682814968</v>
      </c>
    </row>
    <row r="46" spans="1:11" x14ac:dyDescent="0.25">
      <c r="A46" s="6">
        <v>38</v>
      </c>
      <c r="B46" s="7" t="s">
        <v>51</v>
      </c>
      <c r="C46" s="14">
        <v>3997.0081256686321</v>
      </c>
      <c r="D46" s="8">
        <f>[1]AGR!$AG47</f>
        <v>3654.94</v>
      </c>
      <c r="E46" s="15">
        <f t="shared" si="0"/>
        <v>91.441895665113023</v>
      </c>
      <c r="F46" s="14">
        <v>767.9830732867805</v>
      </c>
      <c r="G46" s="8">
        <f>[1]AGR!$FC47+[1]AGR!$HE47+[1]AGR!$JP47</f>
        <v>1094.8700000000001</v>
      </c>
      <c r="H46" s="15">
        <f t="shared" si="1"/>
        <v>142.56434003346237</v>
      </c>
      <c r="I46" s="8">
        <f t="shared" si="7"/>
        <v>4764.991198955413</v>
      </c>
      <c r="J46" s="8">
        <f t="shared" si="7"/>
        <v>4749.8100000000004</v>
      </c>
      <c r="K46" s="15">
        <f t="shared" si="2"/>
        <v>99.681401322236638</v>
      </c>
    </row>
    <row r="47" spans="1:11" x14ac:dyDescent="0.25">
      <c r="A47" s="6">
        <v>39</v>
      </c>
      <c r="B47" s="7" t="s">
        <v>52</v>
      </c>
      <c r="C47" s="14">
        <v>4123.2873318985548</v>
      </c>
      <c r="D47" s="8">
        <f>[1]AGR!$AG48</f>
        <v>4298.47</v>
      </c>
      <c r="E47" s="15">
        <f t="shared" si="0"/>
        <v>104.24861655277327</v>
      </c>
      <c r="F47" s="14">
        <v>1711.6149033826623</v>
      </c>
      <c r="G47" s="8">
        <f>[1]AGR!$FC48+[1]AGR!$HE48+[1]AGR!$JP48</f>
        <v>1338.8</v>
      </c>
      <c r="H47" s="15">
        <f t="shared" si="1"/>
        <v>78.218529025082177</v>
      </c>
      <c r="I47" s="8">
        <f t="shared" si="7"/>
        <v>5834.9022352812171</v>
      </c>
      <c r="J47" s="8">
        <f t="shared" si="7"/>
        <v>5637.27</v>
      </c>
      <c r="K47" s="15">
        <f t="shared" si="2"/>
        <v>96.612929791930071</v>
      </c>
    </row>
    <row r="48" spans="1:11" x14ac:dyDescent="0.25">
      <c r="A48" s="12" t="s">
        <v>53</v>
      </c>
      <c r="B48" s="13"/>
      <c r="C48" s="10">
        <f>SUM(C44:C47)</f>
        <v>18297.883837319871</v>
      </c>
      <c r="D48" s="10">
        <f>SUM(D44:D47)</f>
        <v>17255.836500000001</v>
      </c>
      <c r="E48" s="11">
        <f t="shared" si="0"/>
        <v>94.305093711467677</v>
      </c>
      <c r="F48" s="10">
        <f>SUM(F44:F47)</f>
        <v>5994.0959015302333</v>
      </c>
      <c r="G48" s="10">
        <f>SUM(G44:G47)</f>
        <v>7869.7142000000003</v>
      </c>
      <c r="H48" s="11">
        <f t="shared" si="1"/>
        <v>131.29109592642553</v>
      </c>
      <c r="I48" s="10">
        <f>SUM(I44:I47)</f>
        <v>24291.979738850103</v>
      </c>
      <c r="J48" s="10">
        <f>SUM(J44:J47)</f>
        <v>25125.5507</v>
      </c>
      <c r="K48" s="11">
        <f t="shared" si="2"/>
        <v>103.43146573523923</v>
      </c>
    </row>
    <row r="49" spans="1:11" x14ac:dyDescent="0.25">
      <c r="A49" s="6">
        <v>40</v>
      </c>
      <c r="B49" s="7" t="s">
        <v>54</v>
      </c>
      <c r="C49" s="14">
        <v>0</v>
      </c>
      <c r="D49" s="8">
        <f>[1]AGR!$AG50</f>
        <v>0</v>
      </c>
      <c r="E49" s="15" t="str">
        <f t="shared" si="0"/>
        <v>-</v>
      </c>
      <c r="F49" s="14">
        <v>0</v>
      </c>
      <c r="G49" s="8">
        <f>[1]AGR!$FC50+[1]AGR!$HE50+[1]AGR!$JP50</f>
        <v>1.72</v>
      </c>
      <c r="H49" s="15" t="str">
        <f t="shared" si="1"/>
        <v>-</v>
      </c>
      <c r="I49" s="8">
        <f t="shared" ref="I49:J51" si="8">C49+F49</f>
        <v>0</v>
      </c>
      <c r="J49" s="8">
        <f t="shared" si="8"/>
        <v>1.72</v>
      </c>
      <c r="K49" s="15" t="str">
        <f t="shared" si="2"/>
        <v>-</v>
      </c>
    </row>
    <row r="50" spans="1:11" x14ac:dyDescent="0.25">
      <c r="A50" s="6">
        <v>41</v>
      </c>
      <c r="B50" s="7" t="s">
        <v>55</v>
      </c>
      <c r="C50" s="14">
        <v>0</v>
      </c>
      <c r="D50" s="8">
        <f>[1]AGR!$AG51</f>
        <v>0</v>
      </c>
      <c r="E50" s="15" t="str">
        <f t="shared" si="0"/>
        <v>-</v>
      </c>
      <c r="F50" s="14">
        <v>0</v>
      </c>
      <c r="G50" s="8">
        <f>[1]AGR!$FC51+[1]AGR!$HE51+[1]AGR!$JP51</f>
        <v>104.18</v>
      </c>
      <c r="H50" s="15" t="str">
        <f t="shared" si="1"/>
        <v>-</v>
      </c>
      <c r="I50" s="8">
        <f t="shared" si="8"/>
        <v>0</v>
      </c>
      <c r="J50" s="8">
        <f t="shared" si="8"/>
        <v>104.18</v>
      </c>
      <c r="K50" s="15" t="str">
        <f t="shared" si="2"/>
        <v>-</v>
      </c>
    </row>
    <row r="51" spans="1:11" x14ac:dyDescent="0.25">
      <c r="A51" s="6">
        <v>42</v>
      </c>
      <c r="B51" s="7" t="s">
        <v>56</v>
      </c>
      <c r="C51" s="14">
        <v>0</v>
      </c>
      <c r="D51" s="8">
        <f>[1]AGR!$AG52</f>
        <v>0</v>
      </c>
      <c r="E51" s="15" t="str">
        <f t="shared" si="0"/>
        <v>-</v>
      </c>
      <c r="F51" s="14">
        <v>0</v>
      </c>
      <c r="G51" s="8">
        <f>[1]AGR!$FC52+[1]AGR!$HE52+[1]AGR!$JP52</f>
        <v>0</v>
      </c>
      <c r="H51" s="15" t="str">
        <f t="shared" si="1"/>
        <v>-</v>
      </c>
      <c r="I51" s="8">
        <f t="shared" si="8"/>
        <v>0</v>
      </c>
      <c r="J51" s="8">
        <f t="shared" si="8"/>
        <v>0</v>
      </c>
      <c r="K51" s="15" t="str">
        <f t="shared" si="2"/>
        <v>-</v>
      </c>
    </row>
    <row r="52" spans="1:11" x14ac:dyDescent="0.25">
      <c r="A52" s="25" t="s">
        <v>57</v>
      </c>
      <c r="B52" s="26"/>
      <c r="C52" s="10">
        <f>SUM(C49:C51)</f>
        <v>0</v>
      </c>
      <c r="D52" s="10">
        <f>SUM(D49:D51)</f>
        <v>0</v>
      </c>
      <c r="E52" s="11" t="str">
        <f t="shared" si="0"/>
        <v>-</v>
      </c>
      <c r="F52" s="10">
        <f>SUM(F49:F51)</f>
        <v>0</v>
      </c>
      <c r="G52" s="10">
        <f>SUM(G49:G51)</f>
        <v>105.9</v>
      </c>
      <c r="H52" s="11" t="str">
        <f t="shared" si="1"/>
        <v>-</v>
      </c>
      <c r="I52" s="10">
        <f>SUM(I49:I51)</f>
        <v>0</v>
      </c>
      <c r="J52" s="10">
        <f>SUM(J49:J51)</f>
        <v>105.9</v>
      </c>
      <c r="K52" s="11" t="str">
        <f t="shared" si="2"/>
        <v>-</v>
      </c>
    </row>
    <row r="53" spans="1:11" x14ac:dyDescent="0.25">
      <c r="A53" s="6">
        <v>43</v>
      </c>
      <c r="B53" s="7" t="s">
        <v>58</v>
      </c>
      <c r="C53" s="14">
        <v>0</v>
      </c>
      <c r="D53" s="8">
        <f>[1]AGR!$AG54</f>
        <v>0</v>
      </c>
      <c r="E53" s="15" t="str">
        <f t="shared" si="0"/>
        <v>-</v>
      </c>
      <c r="F53" s="14">
        <v>0</v>
      </c>
      <c r="G53" s="8">
        <f>[1]AGR!$FC54+[1]AGR!$HE54+[1]AGR!$JP54</f>
        <v>0</v>
      </c>
      <c r="H53" s="15" t="str">
        <f t="shared" si="1"/>
        <v>-</v>
      </c>
      <c r="I53" s="8">
        <f t="shared" ref="I53:J55" si="9">C53+F53</f>
        <v>0</v>
      </c>
      <c r="J53" s="8">
        <f t="shared" si="9"/>
        <v>0</v>
      </c>
      <c r="K53" s="15" t="str">
        <f t="shared" si="2"/>
        <v>-</v>
      </c>
    </row>
    <row r="54" spans="1:11" x14ac:dyDescent="0.25">
      <c r="A54" s="6">
        <v>44</v>
      </c>
      <c r="B54" s="7" t="s">
        <v>59</v>
      </c>
      <c r="C54" s="14">
        <v>0</v>
      </c>
      <c r="D54" s="8">
        <f>[1]AGR!$AG55</f>
        <v>0</v>
      </c>
      <c r="E54" s="15" t="str">
        <f t="shared" si="0"/>
        <v>-</v>
      </c>
      <c r="F54" s="14">
        <v>0</v>
      </c>
      <c r="G54" s="8">
        <f>[1]AGR!$FC55+[1]AGR!$HE55+[1]AGR!$JP55</f>
        <v>0</v>
      </c>
      <c r="H54" s="15" t="str">
        <f t="shared" si="1"/>
        <v>-</v>
      </c>
      <c r="I54" s="8">
        <f t="shared" si="9"/>
        <v>0</v>
      </c>
      <c r="J54" s="8">
        <f t="shared" si="9"/>
        <v>0</v>
      </c>
      <c r="K54" s="15" t="str">
        <f t="shared" si="2"/>
        <v>-</v>
      </c>
    </row>
    <row r="55" spans="1:11" x14ac:dyDescent="0.25">
      <c r="A55" s="6">
        <v>45</v>
      </c>
      <c r="B55" s="7" t="s">
        <v>60</v>
      </c>
      <c r="C55" s="14">
        <v>0</v>
      </c>
      <c r="D55" s="8">
        <f>[1]AGR!$AG56</f>
        <v>0</v>
      </c>
      <c r="E55" s="15" t="str">
        <f t="shared" si="0"/>
        <v>-</v>
      </c>
      <c r="F55" s="14">
        <v>0</v>
      </c>
      <c r="G55" s="8">
        <f>[1]AGR!$FC56+[1]AGR!$HE56+[1]AGR!$JP56</f>
        <v>0</v>
      </c>
      <c r="H55" s="15" t="str">
        <f t="shared" si="1"/>
        <v>-</v>
      </c>
      <c r="I55" s="8">
        <f t="shared" si="9"/>
        <v>0</v>
      </c>
      <c r="J55" s="8">
        <f t="shared" si="9"/>
        <v>0</v>
      </c>
      <c r="K55" s="15" t="str">
        <f t="shared" si="2"/>
        <v>-</v>
      </c>
    </row>
    <row r="56" spans="1:11" x14ac:dyDescent="0.25">
      <c r="A56" s="25" t="s">
        <v>61</v>
      </c>
      <c r="B56" s="26"/>
      <c r="C56" s="10">
        <f>SUM(C53:C55)</f>
        <v>0</v>
      </c>
      <c r="D56" s="10">
        <f>SUM(D53:D55)</f>
        <v>0</v>
      </c>
      <c r="E56" s="11" t="str">
        <f t="shared" si="0"/>
        <v>-</v>
      </c>
      <c r="F56" s="10">
        <f>SUM(F53:F55)</f>
        <v>0</v>
      </c>
      <c r="G56" s="10">
        <f>SUM(G53:G55)</f>
        <v>0</v>
      </c>
      <c r="H56" s="11" t="str">
        <f t="shared" si="1"/>
        <v>-</v>
      </c>
      <c r="I56" s="10">
        <f>SUM(I53:I55)</f>
        <v>0</v>
      </c>
      <c r="J56" s="10">
        <f>SUM(J53:J55)</f>
        <v>0</v>
      </c>
      <c r="K56" s="11" t="str">
        <f t="shared" si="2"/>
        <v>-</v>
      </c>
    </row>
    <row r="57" spans="1:11" x14ac:dyDescent="0.25">
      <c r="A57" s="6">
        <v>46</v>
      </c>
      <c r="B57" s="7" t="s">
        <v>62</v>
      </c>
      <c r="C57" s="14">
        <v>24.373328900470693</v>
      </c>
      <c r="D57" s="8">
        <f>[1]AGR!$AG58</f>
        <v>0</v>
      </c>
      <c r="E57" s="15">
        <f t="shared" si="0"/>
        <v>0</v>
      </c>
      <c r="F57" s="14">
        <v>0.23</v>
      </c>
      <c r="G57" s="8">
        <f>[1]AGR!$FC58+[1]AGR!$HE58+[1]AGR!$JP58</f>
        <v>0</v>
      </c>
      <c r="H57" s="15">
        <f t="shared" si="1"/>
        <v>0</v>
      </c>
      <c r="I57" s="8">
        <f t="shared" ref="I57:J58" si="10">C57+F57</f>
        <v>24.603328900470693</v>
      </c>
      <c r="J57" s="8">
        <f t="shared" si="10"/>
        <v>0</v>
      </c>
      <c r="K57" s="15">
        <f t="shared" si="2"/>
        <v>0</v>
      </c>
    </row>
    <row r="58" spans="1:11" x14ac:dyDescent="0.25">
      <c r="A58" s="6">
        <v>47</v>
      </c>
      <c r="B58" s="7" t="s">
        <v>63</v>
      </c>
      <c r="C58" s="8">
        <v>6.9816063348416399</v>
      </c>
      <c r="D58" s="8">
        <v>0</v>
      </c>
      <c r="E58" s="9">
        <f t="shared" si="0"/>
        <v>0</v>
      </c>
      <c r="F58" s="14">
        <v>0</v>
      </c>
      <c r="G58" s="8">
        <f>[1]AGR!$FC59+[1]AGR!$HE59+[1]AGR!$JP59</f>
        <v>0</v>
      </c>
      <c r="H58" s="15" t="str">
        <f t="shared" si="1"/>
        <v>-</v>
      </c>
      <c r="I58" s="8">
        <f t="shared" si="10"/>
        <v>6.9816063348416399</v>
      </c>
      <c r="J58" s="8">
        <f t="shared" si="10"/>
        <v>0</v>
      </c>
      <c r="K58" s="15">
        <f t="shared" si="2"/>
        <v>0</v>
      </c>
    </row>
    <row r="59" spans="1:11" x14ac:dyDescent="0.25">
      <c r="A59" s="12" t="s">
        <v>64</v>
      </c>
      <c r="B59" s="13"/>
      <c r="C59" s="10">
        <f>SUM(C57:C58)</f>
        <v>31.354935235312333</v>
      </c>
      <c r="D59" s="10">
        <f>SUM(D57:D58)</f>
        <v>0</v>
      </c>
      <c r="E59" s="11">
        <f t="shared" si="0"/>
        <v>0</v>
      </c>
      <c r="F59" s="10">
        <f>SUM(F57:F58)</f>
        <v>0.23</v>
      </c>
      <c r="G59" s="10">
        <f>SUM(G57:G58)</f>
        <v>0</v>
      </c>
      <c r="H59" s="11">
        <f t="shared" si="1"/>
        <v>0</v>
      </c>
      <c r="I59" s="10">
        <f>SUM(I57:I58)</f>
        <v>31.584935235312333</v>
      </c>
      <c r="J59" s="10">
        <f>SUM(J57:J58)</f>
        <v>0</v>
      </c>
      <c r="K59" s="11">
        <f t="shared" si="2"/>
        <v>0</v>
      </c>
    </row>
    <row r="60" spans="1:11" x14ac:dyDescent="0.25">
      <c r="A60" s="16" t="s">
        <v>65</v>
      </c>
      <c r="B60" s="17"/>
      <c r="C60" s="18">
        <f>C59+C56+C52+C48+C43+C41</f>
        <v>110422.44523427129</v>
      </c>
      <c r="D60" s="18">
        <f>D59+D56+D52+D48+D43+D41</f>
        <v>95961.550100000008</v>
      </c>
      <c r="E60" s="19">
        <f t="shared" si="0"/>
        <v>86.904025623059525</v>
      </c>
      <c r="F60" s="18">
        <f>F59+F56+F52+F48+F43+F41</f>
        <v>38077.585901530234</v>
      </c>
      <c r="G60" s="18">
        <f>G59+G56+G52+G48+G43+G41</f>
        <v>34328.030137904003</v>
      </c>
      <c r="H60" s="19">
        <f t="shared" si="1"/>
        <v>90.152853247254981</v>
      </c>
      <c r="I60" s="18">
        <f>I59+I56+I52+I48+I43+I41</f>
        <v>148500.03113580152</v>
      </c>
      <c r="J60" s="18">
        <f>J59+J56+J52+J48+J43+J41</f>
        <v>130289.58023790398</v>
      </c>
      <c r="K60" s="19">
        <f t="shared" si="2"/>
        <v>87.737072673577899</v>
      </c>
    </row>
    <row r="61" spans="1:11" s="21" customFormat="1" x14ac:dyDescent="0.25">
      <c r="A61" s="20"/>
      <c r="B61" s="20"/>
      <c r="C61" s="20">
        <v>110422.45641888033</v>
      </c>
      <c r="D61" s="20"/>
      <c r="E61" s="20"/>
      <c r="F61" s="20">
        <v>38077.543599999983</v>
      </c>
      <c r="G61" s="20"/>
      <c r="H61" s="20"/>
      <c r="I61" s="20">
        <f>C61+F61</f>
        <v>148500.00001888032</v>
      </c>
      <c r="J61" s="20"/>
      <c r="K61" s="20"/>
    </row>
    <row r="69" spans="3:23" x14ac:dyDescent="0.25">
      <c r="C69" s="22">
        <f>C17+C40+C43+C48+C52+C56+C59-C60</f>
        <v>0</v>
      </c>
      <c r="D69" s="22">
        <f t="shared" ref="D69:J69" si="11">D17+D40+D43+D48+D52+D56+D59-D60</f>
        <v>0</v>
      </c>
      <c r="E69" s="22"/>
      <c r="F69" s="22">
        <f t="shared" si="11"/>
        <v>0</v>
      </c>
      <c r="G69" s="22">
        <f t="shared" si="11"/>
        <v>0</v>
      </c>
      <c r="H69" s="22"/>
      <c r="I69" s="22">
        <f t="shared" si="11"/>
        <v>0</v>
      </c>
      <c r="J69" s="22">
        <f t="shared" si="11"/>
        <v>0</v>
      </c>
      <c r="K69" s="22"/>
      <c r="L69" s="22">
        <f t="shared" ref="L69:S69" si="12">L17+L40+L43+L48+L52+L56+L58-L60</f>
        <v>0</v>
      </c>
      <c r="M69" s="22">
        <f t="shared" si="12"/>
        <v>0</v>
      </c>
      <c r="N69" s="22">
        <f t="shared" si="12"/>
        <v>0</v>
      </c>
      <c r="O69" s="22">
        <f t="shared" si="12"/>
        <v>0</v>
      </c>
      <c r="P69" s="22">
        <f t="shared" si="12"/>
        <v>0</v>
      </c>
      <c r="Q69" s="22">
        <f t="shared" si="12"/>
        <v>0</v>
      </c>
      <c r="R69" s="22">
        <f t="shared" si="12"/>
        <v>0</v>
      </c>
      <c r="S69" s="22">
        <f t="shared" si="12"/>
        <v>0</v>
      </c>
      <c r="T69" s="22">
        <f t="shared" ref="T69:W69" si="13">T17+T40+T43+T48+T52+T56+T58-T59</f>
        <v>0</v>
      </c>
      <c r="U69" s="22">
        <f t="shared" si="13"/>
        <v>0</v>
      </c>
      <c r="V69" s="22">
        <f t="shared" si="13"/>
        <v>0</v>
      </c>
      <c r="W69" s="22">
        <f t="shared" si="13"/>
        <v>0</v>
      </c>
    </row>
  </sheetData>
  <mergeCells count="9">
    <mergeCell ref="A17:B17"/>
    <mergeCell ref="A52:B52"/>
    <mergeCell ref="A56:B56"/>
    <mergeCell ref="A2:K2"/>
    <mergeCell ref="A3:A4"/>
    <mergeCell ref="B3:B4"/>
    <mergeCell ref="C3:E3"/>
    <mergeCell ref="F3:H3"/>
    <mergeCell ref="I3:K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2022-04-29T08:00:14Z</dcterms:modified>
</cp:coreProperties>
</file>